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eastnoble-my.sharepoint.com/personal/mbennett_eastnoble_net/Documents/Bennett Files/EN Football/EN Football 2021/"/>
    </mc:Choice>
  </mc:AlternateContent>
  <xr:revisionPtr revIDLastSave="254" documentId="13_ncr:1_{58637825-E44A-4826-BE8E-73C6C9CC127D}" xr6:coauthVersionLast="47" xr6:coauthVersionMax="47" xr10:uidLastSave="{C094FD27-0927-4279-A4E7-1E81E99045D2}"/>
  <bookViews>
    <workbookView xWindow="-110" yWindow="-110" windowWidth="19420" windowHeight="10420" xr2:uid="{00000000-000D-0000-FFFF-FFFF00000000}"/>
  </bookViews>
  <sheets>
    <sheet name="8th Grade" sheetId="1" r:id="rId1"/>
    <sheet name="7th Grad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0" i="1" l="1"/>
  <c r="B90" i="1"/>
  <c r="C89" i="1"/>
  <c r="B89" i="1"/>
  <c r="C73" i="1"/>
  <c r="B73" i="1"/>
  <c r="C63" i="1"/>
  <c r="B63" i="1"/>
  <c r="F61" i="1"/>
  <c r="C61" i="1"/>
  <c r="B61" i="1"/>
  <c r="C51" i="1"/>
  <c r="B51" i="1"/>
  <c r="F52" i="1"/>
  <c r="C52" i="1"/>
  <c r="B52" i="1"/>
  <c r="F53" i="1"/>
  <c r="C53" i="1"/>
  <c r="B53" i="1"/>
  <c r="F46" i="1"/>
  <c r="E46" i="1"/>
  <c r="C46" i="1"/>
  <c r="B46" i="1"/>
  <c r="BP39" i="1"/>
  <c r="BP40" i="1"/>
  <c r="BP29" i="1"/>
  <c r="BP22" i="1"/>
  <c r="BP21" i="1"/>
  <c r="BP13" i="1"/>
  <c r="BP14" i="1"/>
  <c r="BP15" i="1"/>
  <c r="BP9" i="1"/>
  <c r="C65" i="1"/>
  <c r="B65" i="1"/>
  <c r="F63" i="1"/>
  <c r="C54" i="1"/>
  <c r="B54" i="1"/>
  <c r="F51" i="1"/>
  <c r="BH16" i="1"/>
  <c r="BH40" i="1"/>
  <c r="BH39" i="1"/>
  <c r="BH29" i="1"/>
  <c r="BH23" i="1"/>
  <c r="BH22" i="1"/>
  <c r="BH21" i="1"/>
  <c r="BH15" i="1"/>
  <c r="BH14" i="1"/>
  <c r="BH13" i="1"/>
  <c r="BH9" i="1"/>
  <c r="C69" i="3"/>
  <c r="B69" i="3"/>
  <c r="F61" i="3"/>
  <c r="C63" i="3"/>
  <c r="B63" i="3"/>
  <c r="F62" i="3"/>
  <c r="C62" i="3"/>
  <c r="B62" i="3"/>
  <c r="C61" i="3"/>
  <c r="B61" i="3"/>
  <c r="C56" i="3"/>
  <c r="B56" i="3"/>
  <c r="C55" i="3"/>
  <c r="B55" i="3"/>
  <c r="F57" i="3"/>
  <c r="C57" i="3"/>
  <c r="B57" i="3"/>
  <c r="F54" i="3"/>
  <c r="C54" i="3"/>
  <c r="B54" i="3"/>
  <c r="F53" i="3"/>
  <c r="C53" i="3"/>
  <c r="B53" i="3"/>
  <c r="F48" i="3"/>
  <c r="E48" i="3"/>
  <c r="C48" i="3"/>
  <c r="B48" i="3"/>
  <c r="BH18" i="3"/>
  <c r="BH15" i="3"/>
  <c r="BH30" i="3"/>
  <c r="BH25" i="3"/>
  <c r="BH23" i="3"/>
  <c r="BH24" i="3"/>
  <c r="BH16" i="3"/>
  <c r="BH17" i="3"/>
  <c r="BH14" i="3"/>
  <c r="BH9" i="3"/>
  <c r="C67" i="1"/>
  <c r="B67" i="1"/>
  <c r="C62" i="1"/>
  <c r="B62" i="1"/>
  <c r="C57" i="1"/>
  <c r="D57" i="1" s="1"/>
  <c r="B57" i="1"/>
  <c r="C55" i="1"/>
  <c r="B55" i="1"/>
  <c r="G46" i="1"/>
  <c r="AZ29" i="1"/>
  <c r="AZ21" i="1"/>
  <c r="AZ23" i="1"/>
  <c r="AZ24" i="1"/>
  <c r="AZ17" i="1"/>
  <c r="AZ16" i="1"/>
  <c r="AZ39" i="1"/>
  <c r="AZ25" i="1"/>
  <c r="AZ22" i="1"/>
  <c r="AZ15" i="1"/>
  <c r="AZ14" i="1"/>
  <c r="AZ13" i="1"/>
  <c r="AZ9" i="1"/>
  <c r="C64" i="3"/>
  <c r="B64" i="3"/>
  <c r="G48" i="3"/>
  <c r="AZ30" i="3"/>
  <c r="AZ23" i="3"/>
  <c r="AZ24" i="3"/>
  <c r="AZ25" i="3"/>
  <c r="AZ16" i="3"/>
  <c r="AZ17" i="3"/>
  <c r="AZ15" i="3"/>
  <c r="AZ14" i="3"/>
  <c r="AZ9" i="3"/>
  <c r="F89" i="3"/>
  <c r="C89" i="3"/>
  <c r="B89" i="3"/>
  <c r="C86" i="3"/>
  <c r="B86" i="3"/>
  <c r="F63" i="3"/>
  <c r="AR42" i="3"/>
  <c r="AR41" i="3"/>
  <c r="AR24" i="3"/>
  <c r="AR25" i="3"/>
  <c r="AR23" i="3"/>
  <c r="AR16" i="3"/>
  <c r="AR17" i="3"/>
  <c r="AR15" i="3"/>
  <c r="AR14" i="3"/>
  <c r="AR9" i="3"/>
  <c r="F62" i="1"/>
  <c r="AR39" i="1"/>
  <c r="AR22" i="1"/>
  <c r="AR21" i="1"/>
  <c r="AR15" i="1"/>
  <c r="AR14" i="1"/>
  <c r="AR13" i="1"/>
  <c r="AR9" i="1"/>
  <c r="AJ24" i="1"/>
  <c r="F65" i="1"/>
  <c r="AJ23" i="1"/>
  <c r="F67" i="1"/>
  <c r="F64" i="1"/>
  <c r="C64" i="1"/>
  <c r="B64" i="1"/>
  <c r="F55" i="1"/>
  <c r="AJ29" i="1"/>
  <c r="AJ13" i="1"/>
  <c r="C87" i="3"/>
  <c r="B87" i="3"/>
  <c r="F65" i="3"/>
  <c r="C65" i="3"/>
  <c r="B65" i="3"/>
  <c r="AJ26" i="3"/>
  <c r="F89" i="1"/>
  <c r="AJ39" i="1"/>
  <c r="AJ25" i="1"/>
  <c r="AJ22" i="1"/>
  <c r="AJ21" i="1"/>
  <c r="AJ16" i="1"/>
  <c r="AJ14" i="1"/>
  <c r="AJ15" i="1"/>
  <c r="AJ9" i="1"/>
  <c r="AB39" i="1"/>
  <c r="AJ41" i="3"/>
  <c r="AJ30" i="3"/>
  <c r="AJ25" i="3"/>
  <c r="AJ23" i="3"/>
  <c r="AJ24" i="3"/>
  <c r="AJ16" i="3"/>
  <c r="AJ17" i="3"/>
  <c r="AJ15" i="3"/>
  <c r="AJ14" i="3"/>
  <c r="AJ9" i="3"/>
  <c r="F88" i="3"/>
  <c r="C88" i="3"/>
  <c r="B88" i="3"/>
  <c r="F56" i="3"/>
  <c r="AB41" i="3"/>
  <c r="AB23" i="3"/>
  <c r="AB18" i="3"/>
  <c r="AB30" i="3"/>
  <c r="AB25" i="3"/>
  <c r="AB24" i="3"/>
  <c r="AB14" i="3"/>
  <c r="AB16" i="3"/>
  <c r="AB17" i="3"/>
  <c r="AB15" i="3"/>
  <c r="AB9" i="3"/>
  <c r="F91" i="1"/>
  <c r="C91" i="1"/>
  <c r="B91" i="1"/>
  <c r="F90" i="1"/>
  <c r="T39" i="1"/>
  <c r="T40" i="1"/>
  <c r="F68" i="1"/>
  <c r="C68" i="1"/>
  <c r="B68" i="1"/>
  <c r="F66" i="1"/>
  <c r="C66" i="1"/>
  <c r="B66" i="1"/>
  <c r="C56" i="1"/>
  <c r="B56" i="1"/>
  <c r="T23" i="1"/>
  <c r="T22" i="1"/>
  <c r="T21" i="1"/>
  <c r="F87" i="3"/>
  <c r="F64" i="3"/>
  <c r="T42" i="3"/>
  <c r="T30" i="3"/>
  <c r="T41" i="3"/>
  <c r="T24" i="3"/>
  <c r="T23" i="3"/>
  <c r="T17" i="3"/>
  <c r="T16" i="3"/>
  <c r="T15" i="3"/>
  <c r="T14" i="3"/>
  <c r="T9" i="3"/>
  <c r="T15" i="1"/>
  <c r="T13" i="1"/>
  <c r="T14" i="1"/>
  <c r="T9" i="1"/>
  <c r="F69" i="1"/>
  <c r="C69" i="1"/>
  <c r="B69" i="1"/>
  <c r="F56" i="1"/>
  <c r="F54" i="1"/>
  <c r="L22" i="1"/>
  <c r="L17" i="1"/>
  <c r="L16" i="1"/>
  <c r="F86" i="3"/>
  <c r="L41" i="3"/>
  <c r="L25" i="3"/>
  <c r="L23" i="3"/>
  <c r="L17" i="3"/>
  <c r="L29" i="1"/>
  <c r="L39" i="1"/>
  <c r="L23" i="1"/>
  <c r="L21" i="1"/>
  <c r="L15" i="1"/>
  <c r="L14" i="1"/>
  <c r="L13" i="1"/>
  <c r="L9" i="1"/>
  <c r="D39" i="1"/>
  <c r="D22" i="1"/>
  <c r="D21" i="1"/>
  <c r="D15" i="1"/>
  <c r="D14" i="1"/>
  <c r="D13" i="1"/>
  <c r="D9" i="1"/>
  <c r="D89" i="3" l="1"/>
  <c r="D65" i="3"/>
  <c r="D63" i="1"/>
  <c r="D87" i="3"/>
  <c r="D65" i="1"/>
  <c r="D67" i="1"/>
  <c r="D55" i="1"/>
  <c r="D68" i="1"/>
  <c r="D66" i="1"/>
  <c r="D73" i="1"/>
  <c r="D90" i="1"/>
  <c r="D88" i="3"/>
  <c r="D69" i="3"/>
  <c r="D91" i="1"/>
  <c r="D56" i="1"/>
  <c r="D64" i="3"/>
  <c r="D62" i="3"/>
  <c r="D57" i="3"/>
  <c r="D86" i="3"/>
  <c r="D61" i="3"/>
  <c r="D69" i="1"/>
  <c r="D62" i="1"/>
  <c r="D54" i="1"/>
  <c r="D52" i="1"/>
  <c r="D89" i="1"/>
  <c r="D61" i="1"/>
  <c r="D51" i="1"/>
  <c r="D64" i="1"/>
  <c r="D46" i="1"/>
  <c r="D53" i="1"/>
  <c r="L24" i="3"/>
  <c r="L16" i="3"/>
  <c r="L14" i="3"/>
  <c r="L15" i="3"/>
  <c r="L18" i="3"/>
  <c r="L9" i="3"/>
  <c r="D63" i="3"/>
  <c r="F55" i="3"/>
  <c r="D54" i="3"/>
  <c r="G49" i="3"/>
  <c r="F49" i="3"/>
  <c r="E49" i="3"/>
  <c r="C49" i="3"/>
  <c r="B49" i="3"/>
  <c r="D23" i="3"/>
  <c r="D17" i="3"/>
  <c r="D15" i="3"/>
  <c r="D14" i="3"/>
  <c r="D16" i="3"/>
  <c r="D10" i="3"/>
  <c r="D9" i="3"/>
  <c r="D53" i="3" l="1"/>
  <c r="D55" i="3"/>
  <c r="D56" i="3"/>
  <c r="D49" i="3"/>
  <c r="D48" i="3"/>
</calcChain>
</file>

<file path=xl/sharedStrings.xml><?xml version="1.0" encoding="utf-8"?>
<sst xmlns="http://schemas.openxmlformats.org/spreadsheetml/2006/main" count="1110" uniqueCount="103">
  <si>
    <t>8th Grade</t>
  </si>
  <si>
    <t>Game Statistics</t>
  </si>
  <si>
    <t>Passing</t>
  </si>
  <si>
    <t>Player</t>
  </si>
  <si>
    <t>Att</t>
  </si>
  <si>
    <t>Comp</t>
  </si>
  <si>
    <t>% Comp</t>
  </si>
  <si>
    <t>Yards</t>
  </si>
  <si>
    <t xml:space="preserve">TD </t>
  </si>
  <si>
    <t>INT</t>
  </si>
  <si>
    <t>Rushing</t>
  </si>
  <si>
    <t>Avg</t>
  </si>
  <si>
    <t>Long</t>
  </si>
  <si>
    <t>TD</t>
  </si>
  <si>
    <t>Receiving</t>
  </si>
  <si>
    <t>Catches</t>
  </si>
  <si>
    <t>Kicking</t>
  </si>
  <si>
    <t>PAT Att</t>
  </si>
  <si>
    <t>PAT Made</t>
  </si>
  <si>
    <t>% Made</t>
  </si>
  <si>
    <t>Defense</t>
  </si>
  <si>
    <t>Sacks</t>
  </si>
  <si>
    <t>FR</t>
  </si>
  <si>
    <t>Blocks</t>
  </si>
  <si>
    <t>Season Statistics</t>
  </si>
  <si>
    <t>Team Statistics</t>
  </si>
  <si>
    <t>Kick Returns</t>
  </si>
  <si>
    <t>#</t>
  </si>
  <si>
    <t>7th Grade</t>
  </si>
  <si>
    <t>Safety</t>
  </si>
  <si>
    <t>ENMS Football 2021 Statistics</t>
  </si>
  <si>
    <t>E. Kline</t>
  </si>
  <si>
    <t>C. Field</t>
  </si>
  <si>
    <t>L. Conley</t>
  </si>
  <si>
    <t>J. Slater</t>
  </si>
  <si>
    <t>I. Ramey</t>
  </si>
  <si>
    <t>L. Christian</t>
  </si>
  <si>
    <t>Week 1: East Noble @ Angola (W, 39-0)</t>
  </si>
  <si>
    <t>Week 1: East Noble @ Angola (L, 30-7)</t>
  </si>
  <si>
    <t>R. Biddle</t>
  </si>
  <si>
    <t>M. Treesh</t>
  </si>
  <si>
    <t>A. Oakes</t>
  </si>
  <si>
    <t>A. Bilbee</t>
  </si>
  <si>
    <t>K. Quake</t>
  </si>
  <si>
    <t>Week 2: East Noble vs. Carroll (W, 13-6)</t>
  </si>
  <si>
    <t>R. Hathaway</t>
  </si>
  <si>
    <t>Week 2: East Noble vs. Carroll (W, 33-8)</t>
  </si>
  <si>
    <t>H. Mitchener</t>
  </si>
  <si>
    <t>N. Cole</t>
  </si>
  <si>
    <t>B. Abel</t>
  </si>
  <si>
    <t>H. Smithson</t>
  </si>
  <si>
    <t>A. Pita</t>
  </si>
  <si>
    <t>FL: 2</t>
  </si>
  <si>
    <t>Week 3: East Noble @ DeKalb (W, 14-8)</t>
  </si>
  <si>
    <t>A. Wilson</t>
  </si>
  <si>
    <t>Week 3: East Noble @ DeKalb (L, 24-7)</t>
  </si>
  <si>
    <t>R. Warrix</t>
  </si>
  <si>
    <t>O. Sowles</t>
  </si>
  <si>
    <t>Week 4: East Noble vs. New Haven (W, 38-0)</t>
  </si>
  <si>
    <t>L. Hicks</t>
  </si>
  <si>
    <t>Week 5: East Noble @ Leo (L, 22-8)</t>
  </si>
  <si>
    <t>K. Derry</t>
  </si>
  <si>
    <t>Week 5: East Noble @ Leo (W, 37-26)</t>
  </si>
  <si>
    <t>S. Strater</t>
  </si>
  <si>
    <t>FR: 3</t>
  </si>
  <si>
    <t>Week 6: East Noble @ Indian Springs (W, 27-22)</t>
  </si>
  <si>
    <t>INT: 2</t>
  </si>
  <si>
    <t>Week 6: East Noble @ Indian Springs (L, 20-19)</t>
  </si>
  <si>
    <t>J. Fox</t>
  </si>
  <si>
    <t>Points Allowed: 56</t>
  </si>
  <si>
    <t>Week 7: East Noble vs. Riverview (W, 36-0)</t>
  </si>
  <si>
    <t>Giveaways: 8</t>
  </si>
  <si>
    <t>INT: 6</t>
  </si>
  <si>
    <t>(Postponed due to weather, then NH forfeited)</t>
  </si>
  <si>
    <t>Week 4: East Noble vs. New Haven (W, 6-0)</t>
  </si>
  <si>
    <t>Week 7: East Noble vs. Riverview (W, 15-6)</t>
  </si>
  <si>
    <t>L. Wedding</t>
  </si>
  <si>
    <t>Takeaways: 6</t>
  </si>
  <si>
    <t>INT: 3</t>
  </si>
  <si>
    <t>Giveaways: 4</t>
  </si>
  <si>
    <t>Record: 6-2</t>
  </si>
  <si>
    <t>NE8MS Record: 4-2</t>
  </si>
  <si>
    <t>Points Forced: 193</t>
  </si>
  <si>
    <t>Takeaways: 16</t>
  </si>
  <si>
    <t>FR: 10</t>
  </si>
  <si>
    <t>Team Passing Yards: 824</t>
  </si>
  <si>
    <t>Team Rushing Yards: 1,146</t>
  </si>
  <si>
    <t>Total Yards: 1,970</t>
  </si>
  <si>
    <t>Week 8: East Noble @ Crestview (W, 26-0)</t>
  </si>
  <si>
    <t>Week 8: East Noble vs. Bellmont (W, 41-32)</t>
  </si>
  <si>
    <t>NE8MS Championship Game</t>
  </si>
  <si>
    <t>R.  Biddle</t>
  </si>
  <si>
    <t>5th Place in NE8MS (realistically 3rd place)</t>
  </si>
  <si>
    <t>NE8MS Conference Champions</t>
  </si>
  <si>
    <t>Record: 7-2</t>
  </si>
  <si>
    <t>NE8MS Record: 6-1</t>
  </si>
  <si>
    <t>Points Forced: 207</t>
  </si>
  <si>
    <t>Points Allowed: 160</t>
  </si>
  <si>
    <t>East Noble @ DeKalb (W, 34-12)</t>
  </si>
  <si>
    <t>A. Gamble</t>
  </si>
  <si>
    <t>Team Passing Yards: 760</t>
  </si>
  <si>
    <t>Team Rushing Yards: 1,574</t>
  </si>
  <si>
    <t>Total Yards: 2,334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</si>
</sst>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08"/>
  <sheetViews>
    <sheetView tabSelected="1" topLeftCell="A41" zoomScale="88" zoomScaleNormal="108" workbookViewId="0">
      <selection activeCell="H43" sqref="H43"/>
    </sheetView>
  </sheetViews>
  <sheetFormatPr defaultRowHeight="14.5" outlineLevelCol="1" x14ac:dyDescent="0.35"/>
  <cols>
    <col min="1" max="1" width="16.6328125" customWidth="1"/>
    <col min="2" max="3" width="8.7265625" customWidth="1" outlineLevel="1"/>
    <col min="9" max="9" width="16.6328125" customWidth="1"/>
    <col min="10" max="11" width="8.7265625" customWidth="1" outlineLevel="1"/>
    <col min="17" max="17" width="15.7265625" customWidth="1"/>
    <col min="18" max="19" width="8.7265625" customWidth="1" outlineLevel="1"/>
    <col min="25" max="25" width="16.26953125" bestFit="1" customWidth="1"/>
    <col min="26" max="27" width="8.7265625" customWidth="1" outlineLevel="1"/>
    <col min="33" max="33" width="16.26953125" bestFit="1" customWidth="1"/>
    <col min="34" max="35" width="8.7265625" customWidth="1" outlineLevel="1"/>
    <col min="41" max="41" width="16.08984375" customWidth="1"/>
    <col min="49" max="49" width="16.26953125" bestFit="1" customWidth="1"/>
    <col min="57" max="57" width="16.26953125" bestFit="1" customWidth="1"/>
    <col min="65" max="65" width="11.6328125" bestFit="1" customWidth="1"/>
    <col min="71" max="71" width="8.7265625" customWidth="1"/>
  </cols>
  <sheetData>
    <row r="1" spans="1:71" s="1" customFormat="1" ht="21" x14ac:dyDescent="0.5">
      <c r="A1" s="1" t="s">
        <v>30</v>
      </c>
      <c r="H1" s="1" t="s">
        <v>0</v>
      </c>
    </row>
    <row r="3" spans="1:71" s="1" customFormat="1" ht="21" x14ac:dyDescent="0.5">
      <c r="A3" s="1" t="s">
        <v>1</v>
      </c>
    </row>
    <row r="4" spans="1:71" ht="18.5" x14ac:dyDescent="0.45">
      <c r="BM4" s="19" t="s">
        <v>90</v>
      </c>
      <c r="BN4" s="20"/>
      <c r="BO4" s="20"/>
      <c r="BP4" s="20"/>
      <c r="BQ4" s="20"/>
      <c r="BR4" s="20"/>
      <c r="BS4" s="20"/>
    </row>
    <row r="5" spans="1:71" s="2" customFormat="1" ht="18.5" customHeight="1" x14ac:dyDescent="0.45">
      <c r="A5" s="19" t="s">
        <v>38</v>
      </c>
      <c r="B5" s="20"/>
      <c r="C5" s="20"/>
      <c r="D5" s="20"/>
      <c r="E5" s="20"/>
      <c r="F5" s="20"/>
      <c r="G5" s="20"/>
      <c r="I5" s="19" t="s">
        <v>46</v>
      </c>
      <c r="J5" s="20"/>
      <c r="K5" s="20"/>
      <c r="L5" s="20"/>
      <c r="M5" s="20"/>
      <c r="N5" s="20"/>
      <c r="O5" s="20"/>
      <c r="Q5" s="19" t="s">
        <v>55</v>
      </c>
      <c r="R5" s="20"/>
      <c r="S5" s="20"/>
      <c r="T5" s="20"/>
      <c r="U5" s="20"/>
      <c r="V5" s="20"/>
      <c r="W5" s="20"/>
      <c r="Y5" s="19" t="s">
        <v>74</v>
      </c>
      <c r="Z5" s="20"/>
      <c r="AA5" s="20"/>
      <c r="AB5" s="20"/>
      <c r="AC5" s="20"/>
      <c r="AD5" s="20"/>
      <c r="AE5" s="20"/>
      <c r="AG5" s="19" t="s">
        <v>62</v>
      </c>
      <c r="AH5" s="20"/>
      <c r="AI5" s="20"/>
      <c r="AJ5" s="20"/>
      <c r="AK5" s="20"/>
      <c r="AL5" s="20"/>
      <c r="AM5" s="20"/>
      <c r="AO5" s="19" t="s">
        <v>65</v>
      </c>
      <c r="AP5" s="20"/>
      <c r="AQ5" s="20"/>
      <c r="AR5" s="20"/>
      <c r="AS5" s="20"/>
      <c r="AT5" s="20"/>
      <c r="AU5" s="20"/>
      <c r="AW5" s="19" t="s">
        <v>75</v>
      </c>
      <c r="AX5" s="20"/>
      <c r="AY5" s="20"/>
      <c r="AZ5" s="20"/>
      <c r="BA5" s="20"/>
      <c r="BB5" s="20"/>
      <c r="BC5" s="20"/>
      <c r="BE5" s="19" t="s">
        <v>89</v>
      </c>
      <c r="BF5" s="20"/>
      <c r="BG5" s="20"/>
      <c r="BH5" s="20"/>
      <c r="BI5" s="20"/>
      <c r="BJ5" s="20"/>
      <c r="BK5" s="20"/>
      <c r="BM5" s="21" t="s">
        <v>98</v>
      </c>
      <c r="BN5" s="22"/>
      <c r="BO5" s="22"/>
      <c r="BP5" s="22"/>
      <c r="BQ5" s="22"/>
      <c r="BR5" s="22"/>
      <c r="BS5" s="22"/>
    </row>
    <row r="6" spans="1:71" x14ac:dyDescent="0.35">
      <c r="Y6" s="25" t="s">
        <v>73</v>
      </c>
      <c r="Z6" s="25"/>
      <c r="AA6" s="25"/>
      <c r="AB6" s="25"/>
      <c r="AC6" s="25"/>
      <c r="AD6" s="25"/>
      <c r="AE6" s="25"/>
    </row>
    <row r="7" spans="1:71" ht="15.5" customHeight="1" x14ac:dyDescent="0.35">
      <c r="A7" s="2" t="s">
        <v>2</v>
      </c>
      <c r="I7" s="2" t="s">
        <v>2</v>
      </c>
      <c r="Q7" s="2" t="s">
        <v>2</v>
      </c>
      <c r="Y7" s="2" t="s">
        <v>2</v>
      </c>
      <c r="AG7" s="2" t="s">
        <v>2</v>
      </c>
      <c r="AO7" s="2" t="s">
        <v>2</v>
      </c>
      <c r="AW7" s="2" t="s">
        <v>2</v>
      </c>
      <c r="BE7" s="2" t="s">
        <v>2</v>
      </c>
      <c r="BM7" s="2" t="s">
        <v>2</v>
      </c>
    </row>
    <row r="8" spans="1:71" ht="14.5" customHeight="1" x14ac:dyDescent="0.35">
      <c r="A8" s="3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I8" s="3" t="s">
        <v>3</v>
      </c>
      <c r="J8" s="7" t="s">
        <v>4</v>
      </c>
      <c r="K8" s="7" t="s">
        <v>5</v>
      </c>
      <c r="L8" s="7" t="s">
        <v>6</v>
      </c>
      <c r="M8" s="7" t="s">
        <v>7</v>
      </c>
      <c r="N8" s="7" t="s">
        <v>8</v>
      </c>
      <c r="O8" s="7" t="s">
        <v>9</v>
      </c>
      <c r="Q8" s="3" t="s">
        <v>3</v>
      </c>
      <c r="R8" s="7" t="s">
        <v>4</v>
      </c>
      <c r="S8" s="7" t="s">
        <v>5</v>
      </c>
      <c r="T8" s="7" t="s">
        <v>6</v>
      </c>
      <c r="U8" s="7" t="s">
        <v>7</v>
      </c>
      <c r="V8" s="7" t="s">
        <v>8</v>
      </c>
      <c r="W8" s="7" t="s">
        <v>9</v>
      </c>
      <c r="Y8" s="3" t="s">
        <v>3</v>
      </c>
      <c r="Z8" s="7" t="s">
        <v>4</v>
      </c>
      <c r="AA8" s="7" t="s">
        <v>5</v>
      </c>
      <c r="AB8" s="7" t="s">
        <v>6</v>
      </c>
      <c r="AC8" s="7" t="s">
        <v>7</v>
      </c>
      <c r="AD8" s="7" t="s">
        <v>8</v>
      </c>
      <c r="AE8" s="7" t="s">
        <v>9</v>
      </c>
      <c r="AG8" s="3" t="s">
        <v>3</v>
      </c>
      <c r="AH8" s="7" t="s">
        <v>4</v>
      </c>
      <c r="AI8" s="7" t="s">
        <v>5</v>
      </c>
      <c r="AJ8" s="7" t="s">
        <v>6</v>
      </c>
      <c r="AK8" s="7" t="s">
        <v>7</v>
      </c>
      <c r="AL8" s="7" t="s">
        <v>8</v>
      </c>
      <c r="AM8" s="7" t="s">
        <v>9</v>
      </c>
      <c r="AO8" s="3" t="s">
        <v>3</v>
      </c>
      <c r="AP8" s="7" t="s">
        <v>4</v>
      </c>
      <c r="AQ8" s="7" t="s">
        <v>5</v>
      </c>
      <c r="AR8" s="7" t="s">
        <v>6</v>
      </c>
      <c r="AS8" s="7" t="s">
        <v>7</v>
      </c>
      <c r="AT8" s="7" t="s">
        <v>8</v>
      </c>
      <c r="AU8" s="7" t="s">
        <v>9</v>
      </c>
      <c r="AW8" s="3" t="s">
        <v>3</v>
      </c>
      <c r="AX8" s="7" t="s">
        <v>4</v>
      </c>
      <c r="AY8" s="7" t="s">
        <v>5</v>
      </c>
      <c r="AZ8" s="7" t="s">
        <v>6</v>
      </c>
      <c r="BA8" s="7" t="s">
        <v>7</v>
      </c>
      <c r="BB8" s="7" t="s">
        <v>8</v>
      </c>
      <c r="BC8" s="7" t="s">
        <v>9</v>
      </c>
      <c r="BE8" s="3" t="s">
        <v>3</v>
      </c>
      <c r="BF8" s="7" t="s">
        <v>4</v>
      </c>
      <c r="BG8" s="7" t="s">
        <v>5</v>
      </c>
      <c r="BH8" s="7" t="s">
        <v>6</v>
      </c>
      <c r="BI8" s="7" t="s">
        <v>7</v>
      </c>
      <c r="BJ8" s="7" t="s">
        <v>8</v>
      </c>
      <c r="BK8" s="7" t="s">
        <v>9</v>
      </c>
      <c r="BM8" s="3" t="s">
        <v>3</v>
      </c>
      <c r="BN8" s="7" t="s">
        <v>4</v>
      </c>
      <c r="BO8" s="7" t="s">
        <v>5</v>
      </c>
      <c r="BP8" s="7" t="s">
        <v>6</v>
      </c>
      <c r="BQ8" s="7" t="s">
        <v>7</v>
      </c>
      <c r="BR8" s="7" t="s">
        <v>8</v>
      </c>
      <c r="BS8" s="7" t="s">
        <v>9</v>
      </c>
    </row>
    <row r="9" spans="1:71" ht="14.5" customHeight="1" x14ac:dyDescent="0.35">
      <c r="A9" t="s">
        <v>39</v>
      </c>
      <c r="B9" s="4">
        <v>10</v>
      </c>
      <c r="C9" s="4">
        <v>4</v>
      </c>
      <c r="D9" s="5">
        <f>C9/B9</f>
        <v>0.4</v>
      </c>
      <c r="E9" s="4">
        <v>67</v>
      </c>
      <c r="F9" s="4">
        <v>1</v>
      </c>
      <c r="G9" s="4">
        <v>0</v>
      </c>
      <c r="I9" t="s">
        <v>39</v>
      </c>
      <c r="J9" s="4">
        <v>9</v>
      </c>
      <c r="K9" s="4">
        <v>4</v>
      </c>
      <c r="L9" s="5">
        <f>K9/J9</f>
        <v>0.44444444444444442</v>
      </c>
      <c r="M9" s="4">
        <v>68</v>
      </c>
      <c r="N9" s="4">
        <v>0</v>
      </c>
      <c r="O9" s="4">
        <v>0</v>
      </c>
      <c r="Q9" t="s">
        <v>39</v>
      </c>
      <c r="R9" s="4">
        <v>8</v>
      </c>
      <c r="S9" s="4">
        <v>4</v>
      </c>
      <c r="T9" s="5">
        <f>S9/R9</f>
        <v>0.5</v>
      </c>
      <c r="U9" s="4">
        <v>32</v>
      </c>
      <c r="V9" s="4">
        <v>0</v>
      </c>
      <c r="W9" s="4">
        <v>1</v>
      </c>
      <c r="Z9" s="4"/>
      <c r="AA9" s="4"/>
      <c r="AB9" s="5"/>
      <c r="AC9" s="4"/>
      <c r="AD9" s="4"/>
      <c r="AE9" s="4"/>
      <c r="AG9" t="s">
        <v>39</v>
      </c>
      <c r="AH9" s="4">
        <v>18</v>
      </c>
      <c r="AI9" s="4">
        <v>11</v>
      </c>
      <c r="AJ9" s="5">
        <f>AI9/AH9</f>
        <v>0.61111111111111116</v>
      </c>
      <c r="AK9" s="4">
        <v>169</v>
      </c>
      <c r="AL9" s="4">
        <v>2</v>
      </c>
      <c r="AM9" s="4">
        <v>0</v>
      </c>
      <c r="AO9" t="s">
        <v>39</v>
      </c>
      <c r="AP9" s="4">
        <v>9</v>
      </c>
      <c r="AQ9" s="4">
        <v>2</v>
      </c>
      <c r="AR9" s="5">
        <f>AQ9/AP9</f>
        <v>0.22222222222222221</v>
      </c>
      <c r="AS9" s="4">
        <v>76</v>
      </c>
      <c r="AT9" s="4">
        <v>1</v>
      </c>
      <c r="AU9" s="4">
        <v>0</v>
      </c>
      <c r="AW9" t="s">
        <v>39</v>
      </c>
      <c r="AX9" s="4">
        <v>17</v>
      </c>
      <c r="AY9" s="4">
        <v>9</v>
      </c>
      <c r="AZ9" s="5">
        <f>AY9/AX9</f>
        <v>0.52941176470588236</v>
      </c>
      <c r="BA9" s="4">
        <v>117</v>
      </c>
      <c r="BB9" s="4">
        <v>0</v>
      </c>
      <c r="BC9" s="4">
        <v>1</v>
      </c>
      <c r="BE9" t="s">
        <v>39</v>
      </c>
      <c r="BF9" s="4">
        <v>9</v>
      </c>
      <c r="BG9" s="4">
        <v>5</v>
      </c>
      <c r="BH9" s="5">
        <f>BG9/BF9</f>
        <v>0.55555555555555558</v>
      </c>
      <c r="BI9" s="4">
        <v>116</v>
      </c>
      <c r="BJ9" s="4">
        <v>2</v>
      </c>
      <c r="BK9" s="4">
        <v>0</v>
      </c>
      <c r="BM9" t="s">
        <v>39</v>
      </c>
      <c r="BN9" s="4">
        <v>8</v>
      </c>
      <c r="BO9" s="4">
        <v>5</v>
      </c>
      <c r="BP9" s="5">
        <f>BO9/BN9</f>
        <v>0.625</v>
      </c>
      <c r="BQ9" s="4">
        <v>115</v>
      </c>
      <c r="BR9" s="4">
        <v>1</v>
      </c>
      <c r="BS9" s="4">
        <v>0</v>
      </c>
    </row>
    <row r="10" spans="1:71" ht="14.5" customHeight="1" x14ac:dyDescent="0.35">
      <c r="B10" s="4"/>
      <c r="C10" s="4"/>
      <c r="D10" s="5"/>
      <c r="E10" s="4"/>
      <c r="F10" s="4"/>
      <c r="G10" s="4"/>
      <c r="J10" s="4"/>
      <c r="K10" s="4"/>
      <c r="L10" s="5"/>
      <c r="M10" s="4"/>
      <c r="N10" s="4"/>
      <c r="O10" s="4"/>
      <c r="R10" s="4"/>
      <c r="S10" s="4"/>
      <c r="T10" s="5"/>
      <c r="U10" s="4"/>
      <c r="V10" s="4"/>
      <c r="W10" s="4"/>
      <c r="Z10" s="4"/>
      <c r="AA10" s="4"/>
      <c r="AB10" s="5"/>
      <c r="AC10" s="4"/>
      <c r="AD10" s="4"/>
      <c r="AE10" s="4"/>
      <c r="AH10" s="4"/>
      <c r="AI10" s="4"/>
      <c r="AJ10" s="5"/>
      <c r="AK10" s="4"/>
      <c r="AL10" s="4"/>
      <c r="AM10" s="4"/>
      <c r="AP10" s="4"/>
      <c r="AQ10" s="4"/>
      <c r="AR10" s="5"/>
      <c r="AS10" s="4"/>
      <c r="AT10" s="4"/>
      <c r="AU10" s="4"/>
      <c r="AX10" s="4"/>
      <c r="AY10" s="4"/>
      <c r="AZ10" s="5"/>
      <c r="BA10" s="4"/>
      <c r="BB10" s="4"/>
      <c r="BC10" s="4"/>
      <c r="BF10" s="4"/>
      <c r="BG10" s="4"/>
      <c r="BH10" s="5"/>
      <c r="BI10" s="4"/>
      <c r="BJ10" s="4"/>
      <c r="BK10" s="4"/>
      <c r="BN10" s="4"/>
      <c r="BO10" s="4"/>
      <c r="BP10" s="5"/>
      <c r="BQ10" s="4"/>
      <c r="BR10" s="4"/>
      <c r="BS10" s="4"/>
    </row>
    <row r="11" spans="1:71" ht="15.5" x14ac:dyDescent="0.35">
      <c r="A11" s="2" t="s">
        <v>10</v>
      </c>
      <c r="B11" s="4"/>
      <c r="C11" s="4"/>
      <c r="D11" s="4"/>
      <c r="E11" s="4"/>
      <c r="F11" s="4"/>
      <c r="G11" s="4"/>
      <c r="I11" s="2" t="s">
        <v>10</v>
      </c>
      <c r="J11" s="4"/>
      <c r="K11" s="4"/>
      <c r="L11" s="4"/>
      <c r="M11" s="4"/>
      <c r="N11" s="4"/>
      <c r="O11" s="4"/>
      <c r="Q11" s="2" t="s">
        <v>10</v>
      </c>
      <c r="R11" s="4"/>
      <c r="S11" s="4"/>
      <c r="T11" s="4"/>
      <c r="U11" s="4"/>
      <c r="V11" s="4"/>
      <c r="W11" s="4"/>
      <c r="Y11" s="2" t="s">
        <v>10</v>
      </c>
      <c r="Z11" s="4"/>
      <c r="AA11" s="4"/>
      <c r="AB11" s="4"/>
      <c r="AC11" s="4"/>
      <c r="AD11" s="4"/>
      <c r="AE11" s="4"/>
      <c r="AG11" s="2" t="s">
        <v>10</v>
      </c>
      <c r="AH11" s="4"/>
      <c r="AI11" s="4"/>
      <c r="AJ11" s="4"/>
      <c r="AK11" s="4"/>
      <c r="AL11" s="4"/>
      <c r="AM11" s="4"/>
      <c r="AO11" s="2" t="s">
        <v>10</v>
      </c>
      <c r="AP11" s="4"/>
      <c r="AQ11" s="4"/>
      <c r="AR11" s="4"/>
      <c r="AS11" s="4"/>
      <c r="AT11" s="4"/>
      <c r="AU11" s="4"/>
      <c r="AW11" s="2" t="s">
        <v>10</v>
      </c>
      <c r="AX11" s="4"/>
      <c r="AY11" s="4"/>
      <c r="AZ11" s="4"/>
      <c r="BA11" s="4"/>
      <c r="BB11" s="4"/>
      <c r="BC11" s="4"/>
      <c r="BE11" s="2" t="s">
        <v>10</v>
      </c>
      <c r="BF11" s="4"/>
      <c r="BG11" s="4"/>
      <c r="BH11" s="4"/>
      <c r="BI11" s="4"/>
      <c r="BJ11" s="4"/>
      <c r="BK11" s="4"/>
      <c r="BM11" s="2" t="s">
        <v>10</v>
      </c>
      <c r="BN11" s="4"/>
      <c r="BO11" s="4"/>
      <c r="BP11" s="4"/>
      <c r="BQ11" s="4"/>
      <c r="BR11" s="4"/>
      <c r="BS11" s="4"/>
    </row>
    <row r="12" spans="1:71" x14ac:dyDescent="0.35">
      <c r="A12" s="3" t="s">
        <v>3</v>
      </c>
      <c r="B12" s="7" t="s">
        <v>4</v>
      </c>
      <c r="C12" s="7" t="s">
        <v>7</v>
      </c>
      <c r="D12" s="7" t="s">
        <v>11</v>
      </c>
      <c r="E12" s="7" t="s">
        <v>12</v>
      </c>
      <c r="F12" s="7" t="s">
        <v>13</v>
      </c>
      <c r="G12" s="4"/>
      <c r="I12" s="3" t="s">
        <v>3</v>
      </c>
      <c r="J12" s="7" t="s">
        <v>4</v>
      </c>
      <c r="K12" s="7" t="s">
        <v>7</v>
      </c>
      <c r="L12" s="7" t="s">
        <v>11</v>
      </c>
      <c r="M12" s="7" t="s">
        <v>12</v>
      </c>
      <c r="N12" s="7" t="s">
        <v>13</v>
      </c>
      <c r="O12" s="4"/>
      <c r="Q12" s="3" t="s">
        <v>3</v>
      </c>
      <c r="R12" s="7" t="s">
        <v>4</v>
      </c>
      <c r="S12" s="7" t="s">
        <v>7</v>
      </c>
      <c r="T12" s="7" t="s">
        <v>11</v>
      </c>
      <c r="U12" s="7" t="s">
        <v>12</v>
      </c>
      <c r="V12" s="7" t="s">
        <v>13</v>
      </c>
      <c r="W12" s="4"/>
      <c r="Y12" s="3" t="s">
        <v>3</v>
      </c>
      <c r="Z12" s="7" t="s">
        <v>4</v>
      </c>
      <c r="AA12" s="7" t="s">
        <v>7</v>
      </c>
      <c r="AB12" s="7" t="s">
        <v>11</v>
      </c>
      <c r="AC12" s="7" t="s">
        <v>12</v>
      </c>
      <c r="AD12" s="7" t="s">
        <v>13</v>
      </c>
      <c r="AE12" s="4"/>
      <c r="AG12" s="3" t="s">
        <v>3</v>
      </c>
      <c r="AH12" s="7" t="s">
        <v>4</v>
      </c>
      <c r="AI12" s="7" t="s">
        <v>7</v>
      </c>
      <c r="AJ12" s="7" t="s">
        <v>11</v>
      </c>
      <c r="AK12" s="7" t="s">
        <v>12</v>
      </c>
      <c r="AL12" s="7" t="s">
        <v>13</v>
      </c>
      <c r="AM12" s="4"/>
      <c r="AO12" s="3" t="s">
        <v>3</v>
      </c>
      <c r="AP12" s="7" t="s">
        <v>4</v>
      </c>
      <c r="AQ12" s="7" t="s">
        <v>7</v>
      </c>
      <c r="AR12" s="7" t="s">
        <v>11</v>
      </c>
      <c r="AS12" s="7" t="s">
        <v>12</v>
      </c>
      <c r="AT12" s="7" t="s">
        <v>13</v>
      </c>
      <c r="AU12" s="4"/>
      <c r="AW12" s="3" t="s">
        <v>3</v>
      </c>
      <c r="AX12" s="7" t="s">
        <v>4</v>
      </c>
      <c r="AY12" s="7" t="s">
        <v>7</v>
      </c>
      <c r="AZ12" s="7" t="s">
        <v>11</v>
      </c>
      <c r="BA12" s="7" t="s">
        <v>12</v>
      </c>
      <c r="BB12" s="7" t="s">
        <v>13</v>
      </c>
      <c r="BC12" s="4"/>
      <c r="BE12" s="3" t="s">
        <v>3</v>
      </c>
      <c r="BF12" s="7" t="s">
        <v>4</v>
      </c>
      <c r="BG12" s="7" t="s">
        <v>7</v>
      </c>
      <c r="BH12" s="7" t="s">
        <v>11</v>
      </c>
      <c r="BI12" s="7" t="s">
        <v>12</v>
      </c>
      <c r="BJ12" s="7" t="s">
        <v>13</v>
      </c>
      <c r="BK12" s="4"/>
      <c r="BM12" s="3" t="s">
        <v>3</v>
      </c>
      <c r="BN12" s="7" t="s">
        <v>4</v>
      </c>
      <c r="BO12" s="7" t="s">
        <v>7</v>
      </c>
      <c r="BP12" s="7" t="s">
        <v>11</v>
      </c>
      <c r="BQ12" s="7" t="s">
        <v>12</v>
      </c>
      <c r="BR12" s="7" t="s">
        <v>13</v>
      </c>
      <c r="BS12" s="4"/>
    </row>
    <row r="13" spans="1:71" x14ac:dyDescent="0.35">
      <c r="A13" t="s">
        <v>40</v>
      </c>
      <c r="B13" s="4">
        <v>12</v>
      </c>
      <c r="C13" s="4">
        <v>55</v>
      </c>
      <c r="D13" s="6">
        <f>C13/B13</f>
        <v>4.583333333333333</v>
      </c>
      <c r="E13" s="4">
        <v>15</v>
      </c>
      <c r="F13" s="4">
        <v>0</v>
      </c>
      <c r="G13" s="4"/>
      <c r="I13" t="s">
        <v>40</v>
      </c>
      <c r="J13" s="4">
        <v>6</v>
      </c>
      <c r="K13" s="4">
        <v>54</v>
      </c>
      <c r="L13" s="6">
        <f>K13/J13</f>
        <v>9</v>
      </c>
      <c r="M13" s="4">
        <v>20</v>
      </c>
      <c r="N13" s="4">
        <v>0</v>
      </c>
      <c r="O13" s="4"/>
      <c r="Q13" t="s">
        <v>39</v>
      </c>
      <c r="R13" s="4">
        <v>7</v>
      </c>
      <c r="S13" s="4">
        <v>53</v>
      </c>
      <c r="T13" s="6">
        <f>S13/R13</f>
        <v>7.5714285714285712</v>
      </c>
      <c r="U13" s="4">
        <v>25</v>
      </c>
      <c r="V13" s="4">
        <v>1</v>
      </c>
      <c r="W13" s="4"/>
      <c r="Z13" s="4"/>
      <c r="AA13" s="4"/>
      <c r="AB13" s="6"/>
      <c r="AC13" s="4"/>
      <c r="AD13" s="4"/>
      <c r="AE13" s="4"/>
      <c r="AG13" t="s">
        <v>40</v>
      </c>
      <c r="AH13" s="4">
        <v>10</v>
      </c>
      <c r="AI13" s="4">
        <v>125</v>
      </c>
      <c r="AJ13" s="6">
        <f>AI13/AH13</f>
        <v>12.5</v>
      </c>
      <c r="AK13" s="4">
        <v>50</v>
      </c>
      <c r="AL13" s="4">
        <v>3</v>
      </c>
      <c r="AM13" s="4"/>
      <c r="AO13" t="s">
        <v>40</v>
      </c>
      <c r="AP13" s="4">
        <v>3</v>
      </c>
      <c r="AQ13" s="4">
        <v>123</v>
      </c>
      <c r="AR13" s="6">
        <f>AQ13/AP13</f>
        <v>41</v>
      </c>
      <c r="AS13" s="4">
        <v>60</v>
      </c>
      <c r="AT13" s="4">
        <v>2</v>
      </c>
      <c r="AU13" s="4"/>
      <c r="AW13" t="s">
        <v>40</v>
      </c>
      <c r="AX13" s="4">
        <v>7</v>
      </c>
      <c r="AY13" s="4">
        <v>82</v>
      </c>
      <c r="AZ13" s="6">
        <f>AY13/AX13</f>
        <v>11.714285714285714</v>
      </c>
      <c r="BA13" s="4">
        <v>24</v>
      </c>
      <c r="BB13" s="4">
        <v>0</v>
      </c>
      <c r="BC13" s="4"/>
      <c r="BE13" t="s">
        <v>40</v>
      </c>
      <c r="BF13" s="4">
        <v>10</v>
      </c>
      <c r="BG13" s="4">
        <v>120</v>
      </c>
      <c r="BH13" s="6">
        <f>BG13/BF13</f>
        <v>12</v>
      </c>
      <c r="BI13" s="4">
        <v>35</v>
      </c>
      <c r="BJ13" s="4">
        <v>2</v>
      </c>
      <c r="BK13" s="4"/>
      <c r="BM13" t="s">
        <v>39</v>
      </c>
      <c r="BN13" s="4">
        <v>16</v>
      </c>
      <c r="BO13" s="4">
        <v>125</v>
      </c>
      <c r="BP13" s="6">
        <f>BO13/BN13</f>
        <v>7.8125</v>
      </c>
      <c r="BQ13" s="4">
        <v>60</v>
      </c>
      <c r="BR13" s="4">
        <v>1</v>
      </c>
      <c r="BS13" s="4"/>
    </row>
    <row r="14" spans="1:71" x14ac:dyDescent="0.35">
      <c r="A14" t="s">
        <v>41</v>
      </c>
      <c r="B14" s="4">
        <v>10</v>
      </c>
      <c r="C14" s="4">
        <v>50</v>
      </c>
      <c r="D14" s="6">
        <f>C14/B14</f>
        <v>5</v>
      </c>
      <c r="E14" s="4">
        <v>12</v>
      </c>
      <c r="F14" s="4">
        <v>0</v>
      </c>
      <c r="G14" s="4"/>
      <c r="I14" t="s">
        <v>41</v>
      </c>
      <c r="J14" s="4">
        <v>8</v>
      </c>
      <c r="K14" s="4">
        <v>70</v>
      </c>
      <c r="L14" s="6">
        <f>K14/J14</f>
        <v>8.75</v>
      </c>
      <c r="M14" s="4">
        <v>16</v>
      </c>
      <c r="N14" s="4">
        <v>2</v>
      </c>
      <c r="O14" s="4"/>
      <c r="Q14" t="s">
        <v>41</v>
      </c>
      <c r="R14" s="4">
        <v>9</v>
      </c>
      <c r="S14" s="4">
        <v>12</v>
      </c>
      <c r="T14" s="6">
        <f>S14/R14</f>
        <v>1.3333333333333333</v>
      </c>
      <c r="U14" s="4">
        <v>5</v>
      </c>
      <c r="V14" s="4">
        <v>0</v>
      </c>
      <c r="W14" s="4"/>
      <c r="Z14" s="4"/>
      <c r="AA14" s="4"/>
      <c r="AB14" s="6"/>
      <c r="AC14" s="4"/>
      <c r="AD14" s="4"/>
      <c r="AE14" s="4"/>
      <c r="AG14" t="s">
        <v>41</v>
      </c>
      <c r="AH14" s="4">
        <v>14</v>
      </c>
      <c r="AI14" s="4">
        <v>110</v>
      </c>
      <c r="AJ14" s="6">
        <f>AI14/AH14</f>
        <v>7.8571428571428568</v>
      </c>
      <c r="AK14" s="4">
        <v>25</v>
      </c>
      <c r="AL14" s="4">
        <v>1</v>
      </c>
      <c r="AM14" s="4"/>
      <c r="AO14" t="s">
        <v>41</v>
      </c>
      <c r="AP14" s="4">
        <v>10</v>
      </c>
      <c r="AQ14" s="4">
        <v>76</v>
      </c>
      <c r="AR14" s="6">
        <f>AQ14/AP14</f>
        <v>7.6</v>
      </c>
      <c r="AS14" s="4">
        <v>15</v>
      </c>
      <c r="AT14" s="4">
        <v>1</v>
      </c>
      <c r="AU14" s="4"/>
      <c r="AW14" t="s">
        <v>41</v>
      </c>
      <c r="AX14" s="4">
        <v>12</v>
      </c>
      <c r="AY14" s="4">
        <v>58</v>
      </c>
      <c r="AZ14" s="6">
        <f>AY14/AX14</f>
        <v>4.833333333333333</v>
      </c>
      <c r="BA14" s="4">
        <v>14</v>
      </c>
      <c r="BB14" s="4">
        <v>2</v>
      </c>
      <c r="BC14" s="4"/>
      <c r="BE14" t="s">
        <v>41</v>
      </c>
      <c r="BF14" s="4">
        <v>14</v>
      </c>
      <c r="BG14" s="4">
        <v>110</v>
      </c>
      <c r="BH14" s="6">
        <f>BG14/BF14</f>
        <v>7.8571428571428568</v>
      </c>
      <c r="BI14" s="4">
        <v>20</v>
      </c>
      <c r="BJ14" s="4">
        <v>1</v>
      </c>
      <c r="BK14" s="4"/>
      <c r="BM14" t="s">
        <v>41</v>
      </c>
      <c r="BN14" s="4">
        <v>14</v>
      </c>
      <c r="BO14" s="4">
        <v>80</v>
      </c>
      <c r="BP14" s="6">
        <f>BO14/BN14</f>
        <v>5.7142857142857144</v>
      </c>
      <c r="BQ14" s="4">
        <v>8</v>
      </c>
      <c r="BR14" s="4">
        <v>2</v>
      </c>
      <c r="BS14" s="4"/>
    </row>
    <row r="15" spans="1:71" x14ac:dyDescent="0.35">
      <c r="A15" t="s">
        <v>39</v>
      </c>
      <c r="B15" s="4">
        <v>5</v>
      </c>
      <c r="C15" s="4">
        <v>20</v>
      </c>
      <c r="D15" s="6">
        <f>C15/B15</f>
        <v>4</v>
      </c>
      <c r="E15" s="4">
        <v>8</v>
      </c>
      <c r="F15" s="4">
        <v>0</v>
      </c>
      <c r="G15" s="4"/>
      <c r="I15" t="s">
        <v>39</v>
      </c>
      <c r="J15" s="4">
        <v>7</v>
      </c>
      <c r="K15" s="4">
        <v>34</v>
      </c>
      <c r="L15" s="6">
        <f>K15/J15</f>
        <v>4.8571428571428568</v>
      </c>
      <c r="M15" s="4">
        <v>12</v>
      </c>
      <c r="N15" s="4">
        <v>1</v>
      </c>
      <c r="O15" s="4"/>
      <c r="Q15" t="s">
        <v>48</v>
      </c>
      <c r="R15" s="4">
        <v>2</v>
      </c>
      <c r="S15" s="4">
        <v>0</v>
      </c>
      <c r="T15" s="6">
        <f>S15/R15</f>
        <v>0</v>
      </c>
      <c r="U15" s="4">
        <v>1</v>
      </c>
      <c r="V15" s="4">
        <v>0</v>
      </c>
      <c r="W15" s="4"/>
      <c r="AD15" s="4"/>
      <c r="AE15" s="4"/>
      <c r="AG15" t="s">
        <v>39</v>
      </c>
      <c r="AH15" s="4">
        <v>8</v>
      </c>
      <c r="AI15" s="4">
        <v>45</v>
      </c>
      <c r="AJ15" s="6">
        <f>AI15/AH15</f>
        <v>5.625</v>
      </c>
      <c r="AK15" s="4">
        <v>15</v>
      </c>
      <c r="AL15" s="4">
        <v>0</v>
      </c>
      <c r="AM15" s="4"/>
      <c r="AO15" t="s">
        <v>39</v>
      </c>
      <c r="AP15" s="4">
        <v>1</v>
      </c>
      <c r="AQ15" s="4">
        <v>4</v>
      </c>
      <c r="AR15" s="6">
        <f>AQ15/AP15</f>
        <v>4</v>
      </c>
      <c r="AS15" s="4">
        <v>4</v>
      </c>
      <c r="AT15" s="4">
        <v>0</v>
      </c>
      <c r="AU15" s="4"/>
      <c r="AW15" t="s">
        <v>39</v>
      </c>
      <c r="AX15" s="4">
        <v>5</v>
      </c>
      <c r="AY15" s="4">
        <v>35</v>
      </c>
      <c r="AZ15" s="6">
        <f>AY15/AX15</f>
        <v>7</v>
      </c>
      <c r="BA15" s="4">
        <v>12</v>
      </c>
      <c r="BB15" s="4">
        <v>0</v>
      </c>
      <c r="BC15" s="4"/>
      <c r="BE15" t="s">
        <v>39</v>
      </c>
      <c r="BF15" s="4">
        <v>7</v>
      </c>
      <c r="BG15" s="4">
        <v>40</v>
      </c>
      <c r="BH15" s="6">
        <f>BG15/BF15</f>
        <v>5.7142857142857144</v>
      </c>
      <c r="BI15" s="4">
        <v>15</v>
      </c>
      <c r="BJ15" s="4">
        <v>1</v>
      </c>
      <c r="BK15" s="4"/>
      <c r="BM15" t="s">
        <v>40</v>
      </c>
      <c r="BN15" s="4">
        <v>6</v>
      </c>
      <c r="BO15" s="4">
        <v>28</v>
      </c>
      <c r="BP15" s="6">
        <f>BO15/BN15</f>
        <v>4.666666666666667</v>
      </c>
      <c r="BQ15" s="4">
        <v>14</v>
      </c>
      <c r="BR15" s="4">
        <v>0</v>
      </c>
      <c r="BS15" s="4"/>
    </row>
    <row r="16" spans="1:71" x14ac:dyDescent="0.35">
      <c r="B16" s="4"/>
      <c r="C16" s="4"/>
      <c r="D16" s="6"/>
      <c r="E16" s="4"/>
      <c r="F16" s="4"/>
      <c r="G16" s="4"/>
      <c r="I16" t="s">
        <v>47</v>
      </c>
      <c r="J16" s="4">
        <v>4</v>
      </c>
      <c r="K16" s="4">
        <v>23</v>
      </c>
      <c r="L16" s="6">
        <f>K16/J16</f>
        <v>5.75</v>
      </c>
      <c r="M16" s="4">
        <v>9</v>
      </c>
      <c r="N16" s="4">
        <v>0</v>
      </c>
      <c r="O16" s="4"/>
      <c r="R16" s="4"/>
      <c r="S16" s="4"/>
      <c r="T16" s="6"/>
      <c r="U16" s="4"/>
      <c r="V16" s="4"/>
      <c r="W16" s="4"/>
      <c r="Z16" s="4"/>
      <c r="AA16" s="4"/>
      <c r="AB16" s="6"/>
      <c r="AC16" s="4"/>
      <c r="AD16" s="4"/>
      <c r="AE16" s="4"/>
      <c r="AG16" t="s">
        <v>57</v>
      </c>
      <c r="AH16" s="4">
        <v>2</v>
      </c>
      <c r="AI16" s="4">
        <v>9</v>
      </c>
      <c r="AJ16" s="6">
        <f>AI16/AH16</f>
        <v>4.5</v>
      </c>
      <c r="AK16" s="4">
        <v>5</v>
      </c>
      <c r="AL16" s="4">
        <v>0</v>
      </c>
      <c r="AM16" s="4"/>
      <c r="AP16" s="4"/>
      <c r="AQ16" s="4"/>
      <c r="AR16" s="6"/>
      <c r="AS16" s="4"/>
      <c r="AT16" s="4"/>
      <c r="AU16" s="4"/>
      <c r="AW16" t="s">
        <v>76</v>
      </c>
      <c r="AX16" s="4">
        <v>2</v>
      </c>
      <c r="AY16" s="4">
        <v>8</v>
      </c>
      <c r="AZ16" s="6">
        <f>AY16/AX16</f>
        <v>4</v>
      </c>
      <c r="BA16" s="4">
        <v>9</v>
      </c>
      <c r="BB16" s="4">
        <v>0</v>
      </c>
      <c r="BC16" s="4"/>
      <c r="BE16" t="s">
        <v>47</v>
      </c>
      <c r="BF16" s="4">
        <v>1</v>
      </c>
      <c r="BG16" s="4">
        <v>7</v>
      </c>
      <c r="BH16" s="6">
        <f>BG16/BF16</f>
        <v>7</v>
      </c>
      <c r="BI16" s="4">
        <v>7</v>
      </c>
      <c r="BJ16" s="4">
        <v>0</v>
      </c>
      <c r="BK16" s="4"/>
      <c r="BS16" s="4"/>
    </row>
    <row r="17" spans="1:72" x14ac:dyDescent="0.35">
      <c r="B17" s="4"/>
      <c r="C17" s="4"/>
      <c r="D17" s="6"/>
      <c r="E17" s="4"/>
      <c r="F17" s="4"/>
      <c r="G17" s="4"/>
      <c r="I17" t="s">
        <v>48</v>
      </c>
      <c r="J17" s="4">
        <v>3</v>
      </c>
      <c r="K17" s="4">
        <v>13</v>
      </c>
      <c r="L17" s="6">
        <f>K17/J17</f>
        <v>4.333333333333333</v>
      </c>
      <c r="M17" s="4">
        <v>7</v>
      </c>
      <c r="N17" s="4">
        <v>1</v>
      </c>
      <c r="O17" s="4"/>
      <c r="W17" s="4"/>
      <c r="AE17" s="4"/>
      <c r="AM17" s="4"/>
      <c r="AU17" s="4"/>
      <c r="AW17" t="s">
        <v>57</v>
      </c>
      <c r="AX17" s="4">
        <v>1</v>
      </c>
      <c r="AY17" s="4">
        <v>5</v>
      </c>
      <c r="AZ17" s="6">
        <f>AY17/AX17</f>
        <v>5</v>
      </c>
      <c r="BA17" s="4">
        <v>5</v>
      </c>
      <c r="BB17" s="4">
        <v>0</v>
      </c>
      <c r="BC17" s="4"/>
      <c r="BF17" s="4"/>
      <c r="BG17" s="4"/>
      <c r="BH17" s="6"/>
      <c r="BI17" s="4"/>
      <c r="BJ17" s="4"/>
      <c r="BK17" s="4"/>
      <c r="BS17" s="4"/>
    </row>
    <row r="18" spans="1:72" x14ac:dyDescent="0.35">
      <c r="B18" s="4"/>
      <c r="C18" s="4"/>
      <c r="D18" s="6"/>
      <c r="E18" s="4"/>
      <c r="F18" s="4"/>
      <c r="G18" s="4"/>
      <c r="O18" s="4"/>
      <c r="W18" s="4"/>
      <c r="AE18" s="4"/>
      <c r="AM18" s="4"/>
      <c r="AU18" s="4"/>
      <c r="BC18" s="4"/>
      <c r="BK18" s="4"/>
      <c r="BS18" s="4"/>
    </row>
    <row r="19" spans="1:72" ht="15.5" x14ac:dyDescent="0.35">
      <c r="A19" s="2" t="s">
        <v>14</v>
      </c>
      <c r="B19" s="4"/>
      <c r="C19" s="4"/>
      <c r="D19" s="4"/>
      <c r="E19" s="4"/>
      <c r="F19" s="4"/>
      <c r="G19" s="4"/>
      <c r="I19" s="2" t="s">
        <v>14</v>
      </c>
      <c r="J19" s="4"/>
      <c r="K19" s="4"/>
      <c r="L19" s="4"/>
      <c r="M19" s="4"/>
      <c r="N19" s="4"/>
      <c r="O19" s="4"/>
      <c r="Q19" s="2" t="s">
        <v>14</v>
      </c>
      <c r="R19" s="4"/>
      <c r="S19" s="4"/>
      <c r="T19" s="4"/>
      <c r="U19" s="4"/>
      <c r="V19" s="4"/>
      <c r="W19" s="4"/>
      <c r="Y19" s="2" t="s">
        <v>14</v>
      </c>
      <c r="Z19" s="4"/>
      <c r="AA19" s="4"/>
      <c r="AB19" s="4"/>
      <c r="AC19" s="4"/>
      <c r="AD19" s="4"/>
      <c r="AE19" s="4"/>
      <c r="AG19" s="2" t="s">
        <v>14</v>
      </c>
      <c r="AH19" s="4"/>
      <c r="AI19" s="4"/>
      <c r="AJ19" s="4"/>
      <c r="AK19" s="4"/>
      <c r="AL19" s="4"/>
      <c r="AM19" s="4"/>
      <c r="AO19" s="2" t="s">
        <v>14</v>
      </c>
      <c r="AP19" s="4"/>
      <c r="AQ19" s="4"/>
      <c r="AR19" s="4"/>
      <c r="AS19" s="4"/>
      <c r="AT19" s="4"/>
      <c r="AU19" s="4"/>
      <c r="AW19" s="2" t="s">
        <v>14</v>
      </c>
      <c r="AX19" s="4"/>
      <c r="AY19" s="4"/>
      <c r="AZ19" s="4"/>
      <c r="BA19" s="4"/>
      <c r="BB19" s="4"/>
      <c r="BC19" s="4"/>
      <c r="BE19" s="2" t="s">
        <v>14</v>
      </c>
      <c r="BF19" s="4"/>
      <c r="BG19" s="4"/>
      <c r="BH19" s="4"/>
      <c r="BI19" s="4"/>
      <c r="BJ19" s="4"/>
      <c r="BK19" s="4"/>
      <c r="BM19" s="2" t="s">
        <v>14</v>
      </c>
      <c r="BN19" s="4"/>
      <c r="BO19" s="4"/>
      <c r="BP19" s="4"/>
      <c r="BQ19" s="4"/>
      <c r="BR19" s="4"/>
      <c r="BS19" s="4"/>
    </row>
    <row r="20" spans="1:72" x14ac:dyDescent="0.35">
      <c r="A20" s="3" t="s">
        <v>3</v>
      </c>
      <c r="B20" s="7" t="s">
        <v>15</v>
      </c>
      <c r="C20" s="7" t="s">
        <v>7</v>
      </c>
      <c r="D20" s="7" t="s">
        <v>11</v>
      </c>
      <c r="E20" s="7" t="s">
        <v>12</v>
      </c>
      <c r="F20" s="7" t="s">
        <v>13</v>
      </c>
      <c r="G20" s="4"/>
      <c r="I20" s="3" t="s">
        <v>3</v>
      </c>
      <c r="J20" s="7" t="s">
        <v>15</v>
      </c>
      <c r="K20" s="7" t="s">
        <v>7</v>
      </c>
      <c r="L20" s="7" t="s">
        <v>11</v>
      </c>
      <c r="M20" s="7" t="s">
        <v>12</v>
      </c>
      <c r="N20" s="7" t="s">
        <v>13</v>
      </c>
      <c r="O20" s="4"/>
      <c r="Q20" s="3" t="s">
        <v>3</v>
      </c>
      <c r="R20" s="7" t="s">
        <v>15</v>
      </c>
      <c r="S20" s="7" t="s">
        <v>7</v>
      </c>
      <c r="T20" s="7" t="s">
        <v>11</v>
      </c>
      <c r="U20" s="7" t="s">
        <v>12</v>
      </c>
      <c r="V20" s="7" t="s">
        <v>13</v>
      </c>
      <c r="W20" s="4"/>
      <c r="Y20" s="3" t="s">
        <v>3</v>
      </c>
      <c r="Z20" s="7" t="s">
        <v>15</v>
      </c>
      <c r="AA20" s="7" t="s">
        <v>7</v>
      </c>
      <c r="AB20" s="7" t="s">
        <v>11</v>
      </c>
      <c r="AC20" s="7" t="s">
        <v>12</v>
      </c>
      <c r="AD20" s="7" t="s">
        <v>13</v>
      </c>
      <c r="AE20" s="4"/>
      <c r="AG20" s="3" t="s">
        <v>3</v>
      </c>
      <c r="AH20" s="7" t="s">
        <v>15</v>
      </c>
      <c r="AI20" s="7" t="s">
        <v>7</v>
      </c>
      <c r="AJ20" s="7" t="s">
        <v>11</v>
      </c>
      <c r="AK20" s="7" t="s">
        <v>12</v>
      </c>
      <c r="AL20" s="7" t="s">
        <v>13</v>
      </c>
      <c r="AM20" s="4"/>
      <c r="AO20" s="3" t="s">
        <v>3</v>
      </c>
      <c r="AP20" s="7" t="s">
        <v>15</v>
      </c>
      <c r="AQ20" s="7" t="s">
        <v>7</v>
      </c>
      <c r="AR20" s="7" t="s">
        <v>11</v>
      </c>
      <c r="AS20" s="7" t="s">
        <v>12</v>
      </c>
      <c r="AT20" s="7" t="s">
        <v>13</v>
      </c>
      <c r="AU20" s="4"/>
      <c r="AW20" s="3" t="s">
        <v>3</v>
      </c>
      <c r="AX20" s="7" t="s">
        <v>15</v>
      </c>
      <c r="AY20" s="7" t="s">
        <v>7</v>
      </c>
      <c r="AZ20" s="7" t="s">
        <v>11</v>
      </c>
      <c r="BA20" s="7" t="s">
        <v>12</v>
      </c>
      <c r="BB20" s="7" t="s">
        <v>13</v>
      </c>
      <c r="BC20" s="4"/>
      <c r="BE20" s="3" t="s">
        <v>3</v>
      </c>
      <c r="BF20" s="7" t="s">
        <v>15</v>
      </c>
      <c r="BG20" s="7" t="s">
        <v>7</v>
      </c>
      <c r="BH20" s="7" t="s">
        <v>11</v>
      </c>
      <c r="BI20" s="7" t="s">
        <v>12</v>
      </c>
      <c r="BJ20" s="7" t="s">
        <v>13</v>
      </c>
      <c r="BK20" s="4"/>
      <c r="BM20" s="3" t="s">
        <v>3</v>
      </c>
      <c r="BN20" s="7" t="s">
        <v>15</v>
      </c>
      <c r="BO20" s="7" t="s">
        <v>7</v>
      </c>
      <c r="BP20" s="7" t="s">
        <v>11</v>
      </c>
      <c r="BQ20" s="7" t="s">
        <v>12</v>
      </c>
      <c r="BR20" s="7" t="s">
        <v>13</v>
      </c>
      <c r="BS20" s="4"/>
    </row>
    <row r="21" spans="1:72" x14ac:dyDescent="0.35">
      <c r="A21" t="s">
        <v>40</v>
      </c>
      <c r="B21" s="4">
        <v>3</v>
      </c>
      <c r="C21" s="4">
        <v>55</v>
      </c>
      <c r="D21" s="6">
        <f>C21/B21</f>
        <v>18.333333333333332</v>
      </c>
      <c r="E21" s="4">
        <v>30</v>
      </c>
      <c r="F21" s="4">
        <v>1</v>
      </c>
      <c r="G21" s="4"/>
      <c r="I21" t="s">
        <v>40</v>
      </c>
      <c r="J21" s="4">
        <v>2</v>
      </c>
      <c r="K21" s="4">
        <v>37</v>
      </c>
      <c r="L21" s="6">
        <f>K21/J21</f>
        <v>18.5</v>
      </c>
      <c r="M21" s="4">
        <v>25</v>
      </c>
      <c r="N21" s="4">
        <v>0</v>
      </c>
      <c r="O21" s="4"/>
      <c r="Q21" t="s">
        <v>56</v>
      </c>
      <c r="R21" s="4">
        <v>1</v>
      </c>
      <c r="S21" s="4">
        <v>18</v>
      </c>
      <c r="T21" s="6">
        <f>S21/R21</f>
        <v>18</v>
      </c>
      <c r="U21" s="4">
        <v>18</v>
      </c>
      <c r="V21" s="4">
        <v>0</v>
      </c>
      <c r="W21" s="4"/>
      <c r="Z21" s="4"/>
      <c r="AA21" s="4"/>
      <c r="AB21" s="6"/>
      <c r="AC21" s="4"/>
      <c r="AD21" s="4"/>
      <c r="AE21" s="4"/>
      <c r="AG21" t="s">
        <v>40</v>
      </c>
      <c r="AH21" s="4">
        <v>4</v>
      </c>
      <c r="AI21" s="4">
        <v>75</v>
      </c>
      <c r="AJ21" s="6">
        <f>AI21/AH21</f>
        <v>18.75</v>
      </c>
      <c r="AK21" s="4">
        <v>45</v>
      </c>
      <c r="AL21" s="4">
        <v>1</v>
      </c>
      <c r="AM21" s="4"/>
      <c r="AO21" t="s">
        <v>47</v>
      </c>
      <c r="AP21" s="4">
        <v>1</v>
      </c>
      <c r="AQ21" s="4">
        <v>63</v>
      </c>
      <c r="AR21" s="6">
        <f>AQ21/AP21</f>
        <v>63</v>
      </c>
      <c r="AS21" s="4">
        <v>63</v>
      </c>
      <c r="AT21" s="4">
        <v>1</v>
      </c>
      <c r="AU21" s="4"/>
      <c r="AW21" t="s">
        <v>40</v>
      </c>
      <c r="AX21" s="4">
        <v>3</v>
      </c>
      <c r="AY21" s="4">
        <v>48</v>
      </c>
      <c r="AZ21" s="6">
        <f>AY21/AX21</f>
        <v>16</v>
      </c>
      <c r="BA21" s="4">
        <v>22</v>
      </c>
      <c r="BB21" s="4">
        <v>0</v>
      </c>
      <c r="BC21" s="4"/>
      <c r="BE21" t="s">
        <v>40</v>
      </c>
      <c r="BF21" s="4">
        <v>2</v>
      </c>
      <c r="BG21" s="4">
        <v>65</v>
      </c>
      <c r="BH21" s="6">
        <f>BG21/BF21</f>
        <v>32.5</v>
      </c>
      <c r="BI21" s="4">
        <v>55</v>
      </c>
      <c r="BJ21" s="4">
        <v>1</v>
      </c>
      <c r="BK21" s="4"/>
      <c r="BM21" t="s">
        <v>40</v>
      </c>
      <c r="BN21" s="4">
        <v>4</v>
      </c>
      <c r="BO21" s="4">
        <v>95</v>
      </c>
      <c r="BP21" s="6">
        <f>BO21/BN21</f>
        <v>23.75</v>
      </c>
      <c r="BQ21" s="4">
        <v>60</v>
      </c>
      <c r="BR21" s="4">
        <v>1</v>
      </c>
      <c r="BS21" s="4"/>
    </row>
    <row r="22" spans="1:72" x14ac:dyDescent="0.35">
      <c r="A22" t="s">
        <v>42</v>
      </c>
      <c r="B22" s="4">
        <v>1</v>
      </c>
      <c r="C22" s="4">
        <v>12</v>
      </c>
      <c r="D22" s="6">
        <f>C22/B22</f>
        <v>12</v>
      </c>
      <c r="E22" s="4">
        <v>12</v>
      </c>
      <c r="F22" s="4">
        <v>0</v>
      </c>
      <c r="G22" s="4"/>
      <c r="I22" t="s">
        <v>47</v>
      </c>
      <c r="J22" s="4">
        <v>1</v>
      </c>
      <c r="K22" s="4">
        <v>25</v>
      </c>
      <c r="L22" s="6">
        <f>K22/J22</f>
        <v>25</v>
      </c>
      <c r="M22" s="4">
        <v>25</v>
      </c>
      <c r="N22" s="4">
        <v>0</v>
      </c>
      <c r="O22" s="4"/>
      <c r="Q22" t="s">
        <v>42</v>
      </c>
      <c r="R22" s="4">
        <v>2</v>
      </c>
      <c r="S22" s="4">
        <v>8</v>
      </c>
      <c r="T22" s="6">
        <f>S22/R22</f>
        <v>4</v>
      </c>
      <c r="U22" s="4">
        <v>6</v>
      </c>
      <c r="V22" s="4">
        <v>0</v>
      </c>
      <c r="W22" s="4"/>
      <c r="Z22" s="4"/>
      <c r="AA22" s="4"/>
      <c r="AB22" s="6"/>
      <c r="AC22" s="4"/>
      <c r="AD22" s="4"/>
      <c r="AE22" s="4"/>
      <c r="AG22" t="s">
        <v>42</v>
      </c>
      <c r="AH22" s="4">
        <v>2</v>
      </c>
      <c r="AI22" s="4">
        <v>40</v>
      </c>
      <c r="AJ22" s="6">
        <f>AI22/AH22</f>
        <v>20</v>
      </c>
      <c r="AK22" s="4">
        <v>30</v>
      </c>
      <c r="AL22" s="4">
        <v>1</v>
      </c>
      <c r="AM22" s="4"/>
      <c r="AO22" t="s">
        <v>41</v>
      </c>
      <c r="AP22" s="4">
        <v>1</v>
      </c>
      <c r="AQ22" s="4">
        <v>13</v>
      </c>
      <c r="AR22" s="6">
        <f>AQ22/AP22</f>
        <v>13</v>
      </c>
      <c r="AS22" s="4">
        <v>13</v>
      </c>
      <c r="AT22" s="4">
        <v>0</v>
      </c>
      <c r="AU22" s="4"/>
      <c r="AW22" t="s">
        <v>47</v>
      </c>
      <c r="AX22" s="4">
        <v>3</v>
      </c>
      <c r="AY22" s="4">
        <v>40</v>
      </c>
      <c r="AZ22" s="6">
        <f>AY22/AX22</f>
        <v>13.333333333333334</v>
      </c>
      <c r="BA22" s="4">
        <v>20</v>
      </c>
      <c r="BB22" s="4">
        <v>0</v>
      </c>
      <c r="BC22" s="4"/>
      <c r="BE22" t="s">
        <v>61</v>
      </c>
      <c r="BF22" s="4">
        <v>1</v>
      </c>
      <c r="BG22" s="4">
        <v>45</v>
      </c>
      <c r="BH22" s="6">
        <f>BG22/BF22</f>
        <v>45</v>
      </c>
      <c r="BI22" s="4">
        <v>45</v>
      </c>
      <c r="BJ22" s="4">
        <v>1</v>
      </c>
      <c r="BK22" s="4"/>
      <c r="BM22" t="s">
        <v>61</v>
      </c>
      <c r="BN22" s="4">
        <v>1</v>
      </c>
      <c r="BO22" s="4">
        <v>20</v>
      </c>
      <c r="BP22" s="6">
        <f>BO22/BN22</f>
        <v>20</v>
      </c>
      <c r="BQ22" s="4">
        <v>15</v>
      </c>
      <c r="BR22" s="4">
        <v>0</v>
      </c>
      <c r="BS22" s="4"/>
    </row>
    <row r="23" spans="1:72" x14ac:dyDescent="0.35">
      <c r="B23" s="4"/>
      <c r="C23" s="4"/>
      <c r="D23" s="6"/>
      <c r="E23" s="4"/>
      <c r="F23" s="4"/>
      <c r="G23" s="4"/>
      <c r="I23" t="s">
        <v>49</v>
      </c>
      <c r="J23" s="4">
        <v>1</v>
      </c>
      <c r="K23" s="4">
        <v>6</v>
      </c>
      <c r="L23" s="6">
        <f>K23/J23</f>
        <v>6</v>
      </c>
      <c r="M23" s="4">
        <v>6</v>
      </c>
      <c r="N23" s="4">
        <v>0</v>
      </c>
      <c r="O23" s="4"/>
      <c r="Q23" t="s">
        <v>48</v>
      </c>
      <c r="R23" s="4">
        <v>1</v>
      </c>
      <c r="S23" s="4">
        <v>6</v>
      </c>
      <c r="T23" s="6">
        <f>S23/R23</f>
        <v>6</v>
      </c>
      <c r="U23" s="4">
        <v>6</v>
      </c>
      <c r="V23" s="4">
        <v>0</v>
      </c>
      <c r="W23" s="4"/>
      <c r="Z23" s="4"/>
      <c r="AA23" s="4"/>
      <c r="AB23" s="6"/>
      <c r="AC23" s="4"/>
      <c r="AD23" s="4"/>
      <c r="AE23" s="4"/>
      <c r="AG23" t="s">
        <v>41</v>
      </c>
      <c r="AH23" s="4">
        <v>3</v>
      </c>
      <c r="AI23" s="4">
        <v>35</v>
      </c>
      <c r="AJ23" s="6">
        <f>AI23/AH23</f>
        <v>11.666666666666666</v>
      </c>
      <c r="AK23" s="4">
        <v>12</v>
      </c>
      <c r="AL23" s="4">
        <v>0</v>
      </c>
      <c r="AM23" s="4"/>
      <c r="AU23" s="4"/>
      <c r="AW23" t="s">
        <v>61</v>
      </c>
      <c r="AX23" s="4">
        <v>1</v>
      </c>
      <c r="AY23" s="4">
        <v>18</v>
      </c>
      <c r="AZ23" s="6">
        <f>AY23/AX23</f>
        <v>18</v>
      </c>
      <c r="BA23" s="4">
        <v>18</v>
      </c>
      <c r="BB23" s="4">
        <v>0</v>
      </c>
      <c r="BC23" s="4"/>
      <c r="BE23" t="s">
        <v>41</v>
      </c>
      <c r="BF23" s="4">
        <v>2</v>
      </c>
      <c r="BG23" s="4">
        <v>6</v>
      </c>
      <c r="BH23" s="6">
        <f>BG23/BF23</f>
        <v>3</v>
      </c>
      <c r="BI23" s="4">
        <v>8</v>
      </c>
      <c r="BJ23" s="4">
        <v>0</v>
      </c>
      <c r="BK23" s="4"/>
      <c r="BN23" s="4"/>
      <c r="BO23" s="4"/>
      <c r="BP23" s="6"/>
      <c r="BQ23" s="4"/>
      <c r="BR23" s="4"/>
      <c r="BS23" s="4"/>
    </row>
    <row r="24" spans="1:72" x14ac:dyDescent="0.35">
      <c r="B24" s="4"/>
      <c r="C24" s="4"/>
      <c r="D24" s="6"/>
      <c r="E24" s="4"/>
      <c r="F24" s="4"/>
      <c r="G24" s="4"/>
      <c r="J24" s="4"/>
      <c r="K24" s="4"/>
      <c r="L24" s="6"/>
      <c r="M24" s="4"/>
      <c r="N24" s="4"/>
      <c r="O24" s="4"/>
      <c r="R24" s="4"/>
      <c r="S24" s="4"/>
      <c r="T24" s="6"/>
      <c r="U24" s="4"/>
      <c r="V24" s="4"/>
      <c r="W24" s="4"/>
      <c r="Z24" s="4"/>
      <c r="AA24" s="4"/>
      <c r="AB24" s="6"/>
      <c r="AC24" s="4"/>
      <c r="AD24" s="4"/>
      <c r="AE24" s="4"/>
      <c r="AG24" t="s">
        <v>61</v>
      </c>
      <c r="AH24" s="4">
        <v>1</v>
      </c>
      <c r="AI24" s="4">
        <v>6</v>
      </c>
      <c r="AJ24" s="6">
        <f>AI24/AH24</f>
        <v>6</v>
      </c>
      <c r="AK24" s="4">
        <v>6</v>
      </c>
      <c r="AL24" s="4">
        <v>0</v>
      </c>
      <c r="AM24" s="4"/>
      <c r="AP24" s="4"/>
      <c r="AQ24" s="4"/>
      <c r="AR24" s="6"/>
      <c r="AS24" s="4"/>
      <c r="AT24" s="4"/>
      <c r="AU24" s="4"/>
      <c r="AW24" t="s">
        <v>57</v>
      </c>
      <c r="AX24" s="4">
        <v>1</v>
      </c>
      <c r="AY24" s="4">
        <v>7</v>
      </c>
      <c r="AZ24" s="6">
        <f>AY24/AX24</f>
        <v>7</v>
      </c>
      <c r="BA24" s="4">
        <v>7</v>
      </c>
      <c r="BB24" s="4">
        <v>0</v>
      </c>
      <c r="BC24" s="4"/>
      <c r="BF24" s="4"/>
      <c r="BG24" s="4"/>
      <c r="BH24" s="6"/>
      <c r="BI24" s="4"/>
      <c r="BJ24" s="4"/>
      <c r="BK24" s="4"/>
      <c r="BN24" s="4"/>
      <c r="BO24" s="4"/>
      <c r="BP24" s="6"/>
      <c r="BQ24" s="4"/>
      <c r="BR24" s="4"/>
      <c r="BS24" s="4"/>
    </row>
    <row r="25" spans="1:72" x14ac:dyDescent="0.35">
      <c r="B25" s="4"/>
      <c r="C25" s="4"/>
      <c r="D25" s="6"/>
      <c r="E25" s="4"/>
      <c r="F25" s="4"/>
      <c r="G25" s="4"/>
      <c r="J25" s="4"/>
      <c r="K25" s="4"/>
      <c r="L25" s="6"/>
      <c r="M25" s="4"/>
      <c r="N25" s="4"/>
      <c r="O25" s="4"/>
      <c r="R25" s="4"/>
      <c r="S25" s="4"/>
      <c r="T25" s="6"/>
      <c r="U25" s="4"/>
      <c r="V25" s="4"/>
      <c r="W25" s="4"/>
      <c r="Z25" s="4"/>
      <c r="AA25" s="4"/>
      <c r="AB25" s="6"/>
      <c r="AC25" s="4"/>
      <c r="AD25" s="4"/>
      <c r="AE25" s="4"/>
      <c r="AG25" t="s">
        <v>57</v>
      </c>
      <c r="AH25" s="4">
        <v>1</v>
      </c>
      <c r="AI25" s="4">
        <v>3</v>
      </c>
      <c r="AJ25" s="6">
        <f>AI25/AH25</f>
        <v>3</v>
      </c>
      <c r="AK25" s="4">
        <v>3</v>
      </c>
      <c r="AL25" s="4">
        <v>0</v>
      </c>
      <c r="AM25" s="4"/>
      <c r="AP25" s="4"/>
      <c r="AQ25" s="4"/>
      <c r="AR25" s="6"/>
      <c r="AS25" s="4"/>
      <c r="AT25" s="4"/>
      <c r="AU25" s="4"/>
      <c r="AW25" t="s">
        <v>41</v>
      </c>
      <c r="AX25" s="4">
        <v>1</v>
      </c>
      <c r="AY25" s="4">
        <v>4</v>
      </c>
      <c r="AZ25" s="6">
        <f>AY25/AX25</f>
        <v>4</v>
      </c>
      <c r="BA25" s="4">
        <v>4</v>
      </c>
      <c r="BB25" s="4">
        <v>0</v>
      </c>
      <c r="BC25" s="4"/>
      <c r="BK25" s="4"/>
      <c r="BS25" s="4"/>
    </row>
    <row r="26" spans="1:72" x14ac:dyDescent="0.35">
      <c r="B26" s="4"/>
      <c r="C26" s="4"/>
      <c r="D26" s="6"/>
      <c r="E26" s="4"/>
      <c r="F26" s="4"/>
    </row>
    <row r="27" spans="1:72" ht="15.5" x14ac:dyDescent="0.35">
      <c r="A27" s="2" t="s">
        <v>16</v>
      </c>
      <c r="B27" s="4"/>
      <c r="C27" s="4"/>
      <c r="D27" s="4"/>
      <c r="E27" s="4"/>
      <c r="F27" s="4"/>
      <c r="G27" s="4"/>
      <c r="I27" s="2" t="s">
        <v>16</v>
      </c>
      <c r="J27" s="4"/>
      <c r="K27" s="4"/>
      <c r="L27" s="4"/>
      <c r="M27" s="4"/>
      <c r="N27" s="4"/>
      <c r="O27" s="4"/>
      <c r="Q27" s="2" t="s">
        <v>16</v>
      </c>
      <c r="R27" s="4"/>
      <c r="S27" s="4"/>
      <c r="T27" s="4"/>
      <c r="U27" s="4"/>
      <c r="V27" s="4"/>
      <c r="W27" s="4"/>
      <c r="Y27" s="2" t="s">
        <v>16</v>
      </c>
      <c r="Z27" s="4"/>
      <c r="AA27" s="4"/>
      <c r="AB27" s="4"/>
      <c r="AC27" s="4"/>
      <c r="AD27" s="4"/>
      <c r="AE27" s="4"/>
      <c r="AG27" s="2" t="s">
        <v>16</v>
      </c>
      <c r="AH27" s="4"/>
      <c r="AI27" s="4"/>
      <c r="AJ27" s="4"/>
      <c r="AK27" s="4"/>
      <c r="AL27" s="4"/>
      <c r="AM27" s="4"/>
      <c r="AO27" s="2" t="s">
        <v>16</v>
      </c>
      <c r="AP27" s="4"/>
      <c r="AQ27" s="4"/>
      <c r="AR27" s="4"/>
      <c r="AS27" s="4"/>
      <c r="AT27" s="4"/>
      <c r="AU27" s="4"/>
      <c r="AW27" s="2" t="s">
        <v>16</v>
      </c>
      <c r="AX27" s="4"/>
      <c r="AY27" s="4"/>
      <c r="AZ27" s="4"/>
      <c r="BA27" s="4"/>
      <c r="BB27" s="4"/>
      <c r="BC27" s="4"/>
      <c r="BE27" s="2" t="s">
        <v>16</v>
      </c>
      <c r="BF27" s="4"/>
      <c r="BG27" s="4"/>
      <c r="BH27" s="4"/>
      <c r="BI27" s="4"/>
      <c r="BJ27" s="4"/>
      <c r="BK27" s="4"/>
      <c r="BM27" s="2" t="s">
        <v>16</v>
      </c>
      <c r="BN27" s="4"/>
      <c r="BO27" s="4"/>
      <c r="BP27" s="4"/>
      <c r="BQ27" s="4"/>
      <c r="BR27" s="4"/>
      <c r="BS27" s="4"/>
    </row>
    <row r="28" spans="1:72" x14ac:dyDescent="0.35">
      <c r="A28" s="3" t="s">
        <v>3</v>
      </c>
      <c r="B28" s="7" t="s">
        <v>17</v>
      </c>
      <c r="C28" s="7" t="s">
        <v>18</v>
      </c>
      <c r="D28" s="7" t="s">
        <v>19</v>
      </c>
      <c r="E28" s="4"/>
      <c r="F28" s="4"/>
      <c r="G28" s="4"/>
      <c r="I28" s="3" t="s">
        <v>3</v>
      </c>
      <c r="J28" s="7" t="s">
        <v>17</v>
      </c>
      <c r="K28" s="7" t="s">
        <v>18</v>
      </c>
      <c r="L28" s="7" t="s">
        <v>19</v>
      </c>
      <c r="M28" s="4"/>
      <c r="N28" s="4"/>
      <c r="O28" s="4"/>
      <c r="Q28" s="3" t="s">
        <v>3</v>
      </c>
      <c r="R28" s="7" t="s">
        <v>17</v>
      </c>
      <c r="S28" s="7" t="s">
        <v>18</v>
      </c>
      <c r="T28" s="7" t="s">
        <v>19</v>
      </c>
      <c r="U28" s="4"/>
      <c r="V28" s="4"/>
      <c r="W28" s="4"/>
      <c r="Y28" s="3" t="s">
        <v>3</v>
      </c>
      <c r="Z28" s="7" t="s">
        <v>17</v>
      </c>
      <c r="AA28" s="7" t="s">
        <v>18</v>
      </c>
      <c r="AB28" s="7" t="s">
        <v>19</v>
      </c>
      <c r="AC28" s="4"/>
      <c r="AD28" s="4"/>
      <c r="AE28" s="4"/>
      <c r="AG28" s="3" t="s">
        <v>3</v>
      </c>
      <c r="AH28" s="7" t="s">
        <v>17</v>
      </c>
      <c r="AI28" s="7" t="s">
        <v>18</v>
      </c>
      <c r="AJ28" s="7" t="s">
        <v>19</v>
      </c>
      <c r="AK28" s="4"/>
      <c r="AL28" s="4"/>
      <c r="AM28" s="4"/>
      <c r="AO28" s="3" t="s">
        <v>3</v>
      </c>
      <c r="AP28" s="7" t="s">
        <v>17</v>
      </c>
      <c r="AQ28" s="7" t="s">
        <v>18</v>
      </c>
      <c r="AR28" s="7" t="s">
        <v>19</v>
      </c>
      <c r="AS28" s="4"/>
      <c r="AT28" s="4"/>
      <c r="AU28" s="4"/>
      <c r="AW28" s="3" t="s">
        <v>3</v>
      </c>
      <c r="AX28" s="7" t="s">
        <v>17</v>
      </c>
      <c r="AY28" s="7" t="s">
        <v>18</v>
      </c>
      <c r="AZ28" s="7" t="s">
        <v>19</v>
      </c>
      <c r="BA28" s="4"/>
      <c r="BB28" s="4"/>
      <c r="BC28" s="4"/>
      <c r="BE28" s="3" t="s">
        <v>3</v>
      </c>
      <c r="BF28" s="7" t="s">
        <v>17</v>
      </c>
      <c r="BG28" s="7" t="s">
        <v>18</v>
      </c>
      <c r="BH28" s="7" t="s">
        <v>19</v>
      </c>
      <c r="BI28" s="4"/>
      <c r="BJ28" s="4"/>
      <c r="BK28" s="4"/>
      <c r="BM28" s="3" t="s">
        <v>3</v>
      </c>
      <c r="BN28" s="7" t="s">
        <v>17</v>
      </c>
      <c r="BO28" s="7" t="s">
        <v>18</v>
      </c>
      <c r="BP28" s="7" t="s">
        <v>19</v>
      </c>
      <c r="BQ28" s="4"/>
      <c r="BR28" s="4"/>
      <c r="BS28" s="4"/>
    </row>
    <row r="29" spans="1:72" x14ac:dyDescent="0.35">
      <c r="B29" s="4"/>
      <c r="C29" s="4"/>
      <c r="D29" s="5"/>
      <c r="E29" s="4"/>
      <c r="F29" s="4"/>
      <c r="G29" s="4"/>
      <c r="I29" t="s">
        <v>50</v>
      </c>
      <c r="J29" s="4">
        <v>2</v>
      </c>
      <c r="K29" s="4">
        <v>0</v>
      </c>
      <c r="L29" s="5">
        <f>K29/J29</f>
        <v>0</v>
      </c>
      <c r="M29" s="4"/>
      <c r="N29" s="4"/>
      <c r="O29" s="4"/>
      <c r="R29" s="4"/>
      <c r="S29" s="4"/>
      <c r="T29" s="5"/>
      <c r="U29" s="4"/>
      <c r="V29" s="4"/>
      <c r="W29" s="4"/>
      <c r="Z29" s="4"/>
      <c r="AA29" s="4"/>
      <c r="AB29" s="5"/>
      <c r="AC29" s="4"/>
      <c r="AD29" s="4"/>
      <c r="AE29" s="4"/>
      <c r="AG29" t="s">
        <v>50</v>
      </c>
      <c r="AH29" s="4">
        <v>3</v>
      </c>
      <c r="AI29" s="4">
        <v>0</v>
      </c>
      <c r="AJ29" s="5">
        <f>AI29/AH29</f>
        <v>0</v>
      </c>
      <c r="AK29" s="4"/>
      <c r="AL29" s="4"/>
      <c r="AM29" s="4"/>
      <c r="AP29" s="4"/>
      <c r="AQ29" s="4"/>
      <c r="AR29" s="5"/>
      <c r="AS29" s="4"/>
      <c r="AT29" s="4"/>
      <c r="AU29" s="4"/>
      <c r="AW29" t="s">
        <v>50</v>
      </c>
      <c r="AX29" s="4">
        <v>1</v>
      </c>
      <c r="AY29" s="4">
        <v>1</v>
      </c>
      <c r="AZ29" s="5">
        <f>AY29/AX29</f>
        <v>1</v>
      </c>
      <c r="BA29" s="4"/>
      <c r="BB29" s="4"/>
      <c r="BC29" s="4"/>
      <c r="BE29" t="s">
        <v>50</v>
      </c>
      <c r="BF29" s="4">
        <v>5</v>
      </c>
      <c r="BG29" s="4">
        <v>2</v>
      </c>
      <c r="BH29" s="5">
        <f>BG29/BF29</f>
        <v>0.4</v>
      </c>
      <c r="BI29" s="4"/>
      <c r="BJ29" s="4"/>
      <c r="BK29" s="4"/>
      <c r="BM29" t="s">
        <v>50</v>
      </c>
      <c r="BN29" s="4">
        <v>4</v>
      </c>
      <c r="BO29" s="4">
        <v>4</v>
      </c>
      <c r="BP29" s="5">
        <f>BO29/BN29</f>
        <v>1</v>
      </c>
      <c r="BQ29" s="4"/>
      <c r="BR29" s="4"/>
      <c r="BS29" s="4"/>
    </row>
    <row r="30" spans="1:72" x14ac:dyDescent="0.35">
      <c r="B30" s="4"/>
      <c r="C30" s="4"/>
      <c r="D30" s="4"/>
      <c r="E30" s="4"/>
      <c r="F30" s="4"/>
      <c r="G30" s="4"/>
      <c r="J30" s="4"/>
      <c r="K30" s="4"/>
      <c r="L30" s="4"/>
      <c r="M30" s="4"/>
      <c r="N30" s="4"/>
      <c r="O30" s="4"/>
      <c r="R30" s="4"/>
      <c r="S30" s="4"/>
      <c r="T30" s="4"/>
      <c r="U30" s="4"/>
      <c r="V30" s="4"/>
      <c r="W30" s="4"/>
      <c r="X30" s="7"/>
      <c r="Z30" s="4"/>
      <c r="AA30" s="4"/>
      <c r="AB30" s="4"/>
      <c r="AC30" s="4"/>
      <c r="AD30" s="4"/>
      <c r="AE30" s="4"/>
      <c r="AF30" s="7"/>
      <c r="AH30" s="4"/>
      <c r="AI30" s="4"/>
      <c r="AJ30" s="4"/>
      <c r="AK30" s="4"/>
      <c r="AL30" s="4"/>
      <c r="AM30" s="4"/>
      <c r="AP30" s="4"/>
      <c r="AQ30" s="4"/>
      <c r="AR30" s="4"/>
      <c r="AS30" s="4"/>
      <c r="AT30" s="4"/>
      <c r="AU30" s="4"/>
      <c r="AX30" s="4"/>
      <c r="AY30" s="4"/>
      <c r="AZ30" s="4"/>
      <c r="BA30" s="4"/>
      <c r="BB30" s="4"/>
      <c r="BC30" s="4"/>
      <c r="BF30" s="4"/>
      <c r="BG30" s="4"/>
      <c r="BH30" s="4"/>
      <c r="BI30" s="4"/>
      <c r="BJ30" s="4"/>
      <c r="BK30" s="4"/>
      <c r="BN30" s="4"/>
      <c r="BO30" s="4"/>
      <c r="BP30" s="4"/>
      <c r="BQ30" s="4"/>
      <c r="BR30" s="4"/>
      <c r="BS30" s="4"/>
    </row>
    <row r="31" spans="1:72" ht="15.5" x14ac:dyDescent="0.35">
      <c r="A31" s="2" t="s">
        <v>20</v>
      </c>
      <c r="B31" s="4"/>
      <c r="C31" s="4"/>
      <c r="D31" s="4"/>
      <c r="E31" s="4"/>
      <c r="F31" s="4"/>
      <c r="G31" s="4"/>
      <c r="I31" s="2" t="s">
        <v>20</v>
      </c>
      <c r="J31" s="4"/>
      <c r="K31" s="4"/>
      <c r="L31" s="4"/>
      <c r="M31" s="4"/>
      <c r="N31" s="4"/>
      <c r="O31" s="4"/>
      <c r="Q31" s="2" t="s">
        <v>20</v>
      </c>
      <c r="R31" s="4"/>
      <c r="S31" s="4"/>
      <c r="T31" s="4"/>
      <c r="U31" s="4"/>
      <c r="V31" s="4"/>
      <c r="W31" s="4"/>
      <c r="Y31" s="2" t="s">
        <v>20</v>
      </c>
      <c r="Z31" s="4"/>
      <c r="AA31" s="4"/>
      <c r="AB31" s="4"/>
      <c r="AC31" s="4"/>
      <c r="AD31" s="4"/>
      <c r="AE31" s="4"/>
      <c r="AG31" s="2" t="s">
        <v>20</v>
      </c>
      <c r="AH31" s="4"/>
      <c r="AI31" s="4"/>
      <c r="AJ31" s="4"/>
      <c r="AK31" s="4"/>
      <c r="AL31" s="4"/>
      <c r="AM31" s="4"/>
      <c r="AO31" s="2" t="s">
        <v>20</v>
      </c>
      <c r="AP31" s="4"/>
      <c r="AQ31" s="4"/>
      <c r="AR31" s="4"/>
      <c r="AS31" s="4"/>
      <c r="AT31" s="4"/>
      <c r="AU31" s="4"/>
      <c r="AW31" s="2" t="s">
        <v>20</v>
      </c>
      <c r="AX31" s="4"/>
      <c r="AY31" s="4"/>
      <c r="AZ31" s="4"/>
      <c r="BA31" s="4"/>
      <c r="BB31" s="4"/>
      <c r="BC31" s="4"/>
      <c r="BE31" s="2" t="s">
        <v>20</v>
      </c>
      <c r="BF31" s="4"/>
      <c r="BG31" s="4"/>
      <c r="BH31" s="4"/>
      <c r="BI31" s="4"/>
      <c r="BJ31" s="4"/>
      <c r="BK31" s="4"/>
      <c r="BM31" s="2" t="s">
        <v>20</v>
      </c>
      <c r="BN31" s="4"/>
      <c r="BO31" s="4"/>
      <c r="BP31" s="4"/>
      <c r="BQ31" s="4"/>
      <c r="BR31" s="4"/>
      <c r="BS31" s="4"/>
    </row>
    <row r="32" spans="1:72" x14ac:dyDescent="0.35">
      <c r="A32" s="3" t="s">
        <v>3</v>
      </c>
      <c r="B32" s="7" t="s">
        <v>9</v>
      </c>
      <c r="C32" s="7" t="s">
        <v>7</v>
      </c>
      <c r="D32" s="7" t="s">
        <v>21</v>
      </c>
      <c r="E32" s="7" t="s">
        <v>22</v>
      </c>
      <c r="F32" s="7" t="s">
        <v>23</v>
      </c>
      <c r="G32" s="7" t="s">
        <v>13</v>
      </c>
      <c r="I32" s="3" t="s">
        <v>3</v>
      </c>
      <c r="J32" s="7" t="s">
        <v>9</v>
      </c>
      <c r="K32" s="7" t="s">
        <v>7</v>
      </c>
      <c r="L32" s="7" t="s">
        <v>21</v>
      </c>
      <c r="M32" s="7" t="s">
        <v>22</v>
      </c>
      <c r="N32" s="7" t="s">
        <v>23</v>
      </c>
      <c r="O32" s="7" t="s">
        <v>13</v>
      </c>
      <c r="Q32" s="3" t="s">
        <v>3</v>
      </c>
      <c r="R32" s="7" t="s">
        <v>9</v>
      </c>
      <c r="S32" s="7" t="s">
        <v>7</v>
      </c>
      <c r="T32" s="7" t="s">
        <v>21</v>
      </c>
      <c r="U32" s="7" t="s">
        <v>22</v>
      </c>
      <c r="V32" s="7" t="s">
        <v>23</v>
      </c>
      <c r="W32" s="7" t="s">
        <v>13</v>
      </c>
      <c r="X32" s="4"/>
      <c r="Y32" s="3" t="s">
        <v>3</v>
      </c>
      <c r="Z32" s="7" t="s">
        <v>9</v>
      </c>
      <c r="AA32" s="7" t="s">
        <v>7</v>
      </c>
      <c r="AB32" s="7" t="s">
        <v>21</v>
      </c>
      <c r="AC32" s="7" t="s">
        <v>22</v>
      </c>
      <c r="AD32" s="7" t="s">
        <v>23</v>
      </c>
      <c r="AE32" s="7" t="s">
        <v>13</v>
      </c>
      <c r="AF32" s="4"/>
      <c r="AG32" s="3" t="s">
        <v>3</v>
      </c>
      <c r="AH32" s="7" t="s">
        <v>9</v>
      </c>
      <c r="AI32" s="7" t="s">
        <v>7</v>
      </c>
      <c r="AJ32" s="7" t="s">
        <v>21</v>
      </c>
      <c r="AK32" s="7" t="s">
        <v>22</v>
      </c>
      <c r="AL32" s="7" t="s">
        <v>23</v>
      </c>
      <c r="AM32" s="7" t="s">
        <v>13</v>
      </c>
      <c r="AO32" s="3" t="s">
        <v>3</v>
      </c>
      <c r="AP32" s="7" t="s">
        <v>9</v>
      </c>
      <c r="AQ32" s="7" t="s">
        <v>7</v>
      </c>
      <c r="AR32" s="7" t="s">
        <v>21</v>
      </c>
      <c r="AS32" s="7" t="s">
        <v>22</v>
      </c>
      <c r="AT32" s="7" t="s">
        <v>23</v>
      </c>
      <c r="AU32" s="7" t="s">
        <v>13</v>
      </c>
      <c r="AW32" s="3" t="s">
        <v>3</v>
      </c>
      <c r="AX32" s="7" t="s">
        <v>9</v>
      </c>
      <c r="AY32" s="7" t="s">
        <v>7</v>
      </c>
      <c r="AZ32" s="7" t="s">
        <v>21</v>
      </c>
      <c r="BA32" s="7" t="s">
        <v>22</v>
      </c>
      <c r="BB32" s="7" t="s">
        <v>23</v>
      </c>
      <c r="BC32" s="7" t="s">
        <v>13</v>
      </c>
      <c r="BE32" s="3" t="s">
        <v>3</v>
      </c>
      <c r="BF32" s="7" t="s">
        <v>9</v>
      </c>
      <c r="BG32" s="7" t="s">
        <v>7</v>
      </c>
      <c r="BH32" s="7" t="s">
        <v>21</v>
      </c>
      <c r="BI32" s="7" t="s">
        <v>22</v>
      </c>
      <c r="BJ32" s="7" t="s">
        <v>23</v>
      </c>
      <c r="BK32" s="7" t="s">
        <v>13</v>
      </c>
      <c r="BM32" s="3" t="s">
        <v>3</v>
      </c>
      <c r="BN32" s="7" t="s">
        <v>9</v>
      </c>
      <c r="BO32" s="7" t="s">
        <v>7</v>
      </c>
      <c r="BP32" s="7" t="s">
        <v>21</v>
      </c>
      <c r="BQ32" s="7" t="s">
        <v>22</v>
      </c>
      <c r="BR32" s="7" t="s">
        <v>23</v>
      </c>
      <c r="BS32" s="7" t="s">
        <v>13</v>
      </c>
      <c r="BT32" s="7" t="s">
        <v>29</v>
      </c>
    </row>
    <row r="33" spans="1:72" x14ac:dyDescent="0.35">
      <c r="B33" s="4"/>
      <c r="C33" s="4"/>
      <c r="D33" s="4"/>
      <c r="E33" s="4"/>
      <c r="F33" s="4"/>
      <c r="G33" s="4"/>
      <c r="I33" t="s">
        <v>40</v>
      </c>
      <c r="J33" s="4">
        <v>1</v>
      </c>
      <c r="K33" s="4">
        <v>20</v>
      </c>
      <c r="L33" s="4"/>
      <c r="M33" s="4"/>
      <c r="N33" s="4"/>
      <c r="O33" s="4"/>
      <c r="R33" s="4"/>
      <c r="S33" s="4"/>
      <c r="T33" s="4"/>
      <c r="U33" s="4"/>
      <c r="V33" s="4"/>
      <c r="W33" s="4"/>
      <c r="Z33" s="4"/>
      <c r="AA33" s="4"/>
      <c r="AB33" s="4"/>
      <c r="AC33" s="4"/>
      <c r="AD33" s="4"/>
      <c r="AE33" s="4"/>
      <c r="AG33" t="s">
        <v>47</v>
      </c>
      <c r="AH33" s="4"/>
      <c r="AI33" s="4"/>
      <c r="AJ33" s="4"/>
      <c r="AK33" s="4">
        <v>1</v>
      </c>
      <c r="AL33" s="4"/>
      <c r="AM33" s="4"/>
      <c r="AO33" t="s">
        <v>47</v>
      </c>
      <c r="AP33" s="4">
        <v>1</v>
      </c>
      <c r="AQ33" s="4">
        <v>3</v>
      </c>
      <c r="AR33" s="4"/>
      <c r="AS33" s="4"/>
      <c r="AT33" s="4"/>
      <c r="AU33" s="4"/>
      <c r="AW33" t="s">
        <v>57</v>
      </c>
      <c r="AX33" s="4">
        <v>1</v>
      </c>
      <c r="AY33" s="4">
        <v>8</v>
      </c>
      <c r="AZ33" s="4"/>
      <c r="BA33" s="4"/>
      <c r="BB33" s="4"/>
      <c r="BC33" s="4"/>
      <c r="BE33" t="s">
        <v>63</v>
      </c>
      <c r="BF33" s="4"/>
      <c r="BG33" s="4"/>
      <c r="BH33" s="4">
        <v>2</v>
      </c>
      <c r="BI33" s="4"/>
      <c r="BJ33" s="4">
        <v>1</v>
      </c>
      <c r="BK33" s="4"/>
      <c r="BM33" t="s">
        <v>99</v>
      </c>
      <c r="BN33" s="4"/>
      <c r="BO33" s="4"/>
      <c r="BP33" s="4"/>
      <c r="BQ33" s="4"/>
      <c r="BR33" s="4"/>
      <c r="BS33" s="4"/>
      <c r="BT33" s="4">
        <v>1</v>
      </c>
    </row>
    <row r="34" spans="1:72" x14ac:dyDescent="0.35">
      <c r="B34" s="4"/>
      <c r="C34" s="4"/>
      <c r="D34" s="4"/>
      <c r="E34" s="4"/>
      <c r="F34" s="4"/>
      <c r="G34" s="4"/>
      <c r="I34" t="s">
        <v>51</v>
      </c>
      <c r="J34" s="4"/>
      <c r="K34" s="4"/>
      <c r="L34" s="4"/>
      <c r="M34" s="4">
        <v>1</v>
      </c>
      <c r="N34" s="4"/>
      <c r="O34" s="4"/>
      <c r="R34" s="4"/>
      <c r="S34" s="4"/>
      <c r="T34" s="4"/>
      <c r="U34" s="4"/>
      <c r="V34" s="4"/>
      <c r="W34" s="4"/>
      <c r="Z34" s="4"/>
      <c r="AA34" s="4"/>
      <c r="AB34" s="4"/>
      <c r="AC34" s="4"/>
      <c r="AD34" s="4"/>
      <c r="AE34" s="4"/>
      <c r="AG34" t="s">
        <v>63</v>
      </c>
      <c r="AH34" s="4"/>
      <c r="AI34" s="4"/>
      <c r="AJ34" s="4"/>
      <c r="AK34" s="4">
        <v>1</v>
      </c>
      <c r="AL34" s="4"/>
      <c r="AM34" s="4"/>
      <c r="AO34" t="s">
        <v>63</v>
      </c>
      <c r="AP34" s="4"/>
      <c r="AQ34" s="4"/>
      <c r="AR34" s="4">
        <v>1</v>
      </c>
      <c r="AS34" s="4"/>
      <c r="AT34" s="4"/>
      <c r="AU34" s="4"/>
      <c r="AW34" t="s">
        <v>63</v>
      </c>
      <c r="AX34" s="4"/>
      <c r="AY34" s="4"/>
      <c r="AZ34" s="4">
        <v>1</v>
      </c>
      <c r="BA34" s="4"/>
      <c r="BB34" s="4"/>
      <c r="BC34" s="4"/>
      <c r="BE34" t="s">
        <v>41</v>
      </c>
      <c r="BF34" s="4"/>
      <c r="BG34" s="4"/>
      <c r="BH34" s="4">
        <v>1</v>
      </c>
      <c r="BI34" s="4"/>
      <c r="BJ34" s="4"/>
      <c r="BK34" s="4"/>
      <c r="BM34" t="s">
        <v>63</v>
      </c>
      <c r="BN34" s="4"/>
      <c r="BO34" s="4"/>
      <c r="BP34" s="4">
        <v>1</v>
      </c>
      <c r="BQ34" s="4"/>
      <c r="BR34" s="4"/>
      <c r="BS34" s="4"/>
    </row>
    <row r="35" spans="1:72" x14ac:dyDescent="0.35">
      <c r="B35" s="4"/>
      <c r="C35" s="4"/>
      <c r="D35" s="4"/>
      <c r="E35" s="4"/>
      <c r="F35" s="4"/>
      <c r="G35" s="4"/>
      <c r="J35" s="4"/>
      <c r="K35" s="4"/>
      <c r="L35" s="4"/>
      <c r="M35" s="4"/>
      <c r="N35" s="4"/>
      <c r="O35" s="4"/>
      <c r="R35" s="4"/>
      <c r="S35" s="4"/>
      <c r="T35" s="4"/>
      <c r="U35" s="4"/>
      <c r="V35" s="4"/>
      <c r="W35" s="4"/>
      <c r="Z35" s="4"/>
      <c r="AA35" s="4"/>
      <c r="AB35" s="4"/>
      <c r="AC35" s="4"/>
      <c r="AD35" s="4"/>
      <c r="AE35" s="4"/>
      <c r="AG35" t="s">
        <v>39</v>
      </c>
      <c r="AH35" s="4"/>
      <c r="AI35" s="4"/>
      <c r="AJ35" s="4"/>
      <c r="AK35" s="4"/>
      <c r="AL35" s="4">
        <v>2</v>
      </c>
      <c r="AM35" s="4"/>
      <c r="AO35" t="s">
        <v>61</v>
      </c>
      <c r="AR35" s="4">
        <v>1</v>
      </c>
      <c r="AS35" s="4"/>
      <c r="AT35" s="4"/>
      <c r="AU35" s="4"/>
      <c r="AZ35" s="4"/>
      <c r="BA35" s="4"/>
      <c r="BB35" s="4"/>
      <c r="BC35" s="4"/>
      <c r="BH35" s="4"/>
      <c r="BI35" s="4"/>
      <c r="BJ35" s="4"/>
      <c r="BK35" s="4"/>
      <c r="BP35" s="4"/>
      <c r="BQ35" s="4"/>
      <c r="BR35" s="4"/>
      <c r="BS35" s="4"/>
    </row>
    <row r="36" spans="1:72" x14ac:dyDescent="0.35">
      <c r="D36" s="4"/>
      <c r="L36" s="4"/>
      <c r="T36" s="4"/>
      <c r="AB36" s="4"/>
      <c r="AJ36" s="4"/>
    </row>
    <row r="37" spans="1:72" x14ac:dyDescent="0.35">
      <c r="A37" s="3" t="s">
        <v>26</v>
      </c>
      <c r="B37" s="3"/>
      <c r="C37" s="3"/>
      <c r="D37" s="3"/>
      <c r="E37" s="3"/>
      <c r="F37" s="3"/>
      <c r="I37" s="3" t="s">
        <v>26</v>
      </c>
      <c r="J37" s="3"/>
      <c r="K37" s="3"/>
      <c r="L37" s="3"/>
      <c r="M37" s="3"/>
      <c r="N37" s="3"/>
      <c r="Q37" s="3" t="s">
        <v>26</v>
      </c>
      <c r="R37" s="3"/>
      <c r="S37" s="3"/>
      <c r="T37" s="3"/>
      <c r="U37" s="3"/>
      <c r="V37" s="3"/>
      <c r="Y37" s="3" t="s">
        <v>26</v>
      </c>
      <c r="Z37" s="3"/>
      <c r="AA37" s="3"/>
      <c r="AB37" s="3"/>
      <c r="AC37" s="3"/>
      <c r="AD37" s="3"/>
      <c r="AG37" s="3" t="s">
        <v>26</v>
      </c>
      <c r="AH37" s="3"/>
      <c r="AI37" s="3"/>
      <c r="AJ37" s="3"/>
      <c r="AK37" s="3"/>
      <c r="AL37" s="3"/>
      <c r="AO37" s="3" t="s">
        <v>26</v>
      </c>
      <c r="AP37" s="3"/>
      <c r="AQ37" s="3"/>
      <c r="AR37" s="3"/>
      <c r="AS37" s="3"/>
      <c r="AT37" s="3"/>
      <c r="AW37" s="3" t="s">
        <v>26</v>
      </c>
      <c r="AX37" s="3"/>
      <c r="AY37" s="3"/>
      <c r="AZ37" s="3"/>
      <c r="BA37" s="3"/>
      <c r="BB37" s="3"/>
      <c r="BE37" s="3" t="s">
        <v>26</v>
      </c>
      <c r="BF37" s="3"/>
      <c r="BG37" s="3"/>
      <c r="BH37" s="3"/>
      <c r="BI37" s="3"/>
      <c r="BJ37" s="3"/>
      <c r="BM37" s="3" t="s">
        <v>26</v>
      </c>
      <c r="BN37" s="3"/>
      <c r="BO37" s="3"/>
      <c r="BP37" s="3"/>
      <c r="BQ37" s="3"/>
      <c r="BR37" s="3"/>
    </row>
    <row r="38" spans="1:72" x14ac:dyDescent="0.35">
      <c r="A38" s="3" t="s">
        <v>3</v>
      </c>
      <c r="B38" s="7" t="s">
        <v>27</v>
      </c>
      <c r="C38" s="7" t="s">
        <v>7</v>
      </c>
      <c r="D38" s="7" t="s">
        <v>11</v>
      </c>
      <c r="E38" s="7" t="s">
        <v>12</v>
      </c>
      <c r="F38" s="7" t="s">
        <v>13</v>
      </c>
      <c r="I38" s="3" t="s">
        <v>3</v>
      </c>
      <c r="J38" s="7" t="s">
        <v>27</v>
      </c>
      <c r="K38" s="7" t="s">
        <v>7</v>
      </c>
      <c r="L38" s="7" t="s">
        <v>11</v>
      </c>
      <c r="M38" s="7" t="s">
        <v>12</v>
      </c>
      <c r="N38" s="7" t="s">
        <v>13</v>
      </c>
      <c r="Q38" s="3" t="s">
        <v>3</v>
      </c>
      <c r="R38" s="7" t="s">
        <v>27</v>
      </c>
      <c r="S38" s="7" t="s">
        <v>7</v>
      </c>
      <c r="T38" s="7" t="s">
        <v>11</v>
      </c>
      <c r="U38" s="7" t="s">
        <v>12</v>
      </c>
      <c r="V38" s="7" t="s">
        <v>13</v>
      </c>
      <c r="Y38" s="3" t="s">
        <v>3</v>
      </c>
      <c r="Z38" s="7" t="s">
        <v>27</v>
      </c>
      <c r="AA38" s="7" t="s">
        <v>7</v>
      </c>
      <c r="AB38" s="7" t="s">
        <v>11</v>
      </c>
      <c r="AC38" s="7" t="s">
        <v>12</v>
      </c>
      <c r="AD38" s="7" t="s">
        <v>13</v>
      </c>
      <c r="AG38" s="3" t="s">
        <v>3</v>
      </c>
      <c r="AH38" s="7" t="s">
        <v>27</v>
      </c>
      <c r="AI38" s="7" t="s">
        <v>7</v>
      </c>
      <c r="AJ38" s="7" t="s">
        <v>11</v>
      </c>
      <c r="AK38" s="7" t="s">
        <v>12</v>
      </c>
      <c r="AL38" s="7" t="s">
        <v>13</v>
      </c>
      <c r="AO38" s="3" t="s">
        <v>3</v>
      </c>
      <c r="AP38" s="7" t="s">
        <v>27</v>
      </c>
      <c r="AQ38" s="7" t="s">
        <v>7</v>
      </c>
      <c r="AR38" s="7" t="s">
        <v>11</v>
      </c>
      <c r="AS38" s="7" t="s">
        <v>12</v>
      </c>
      <c r="AT38" s="7" t="s">
        <v>13</v>
      </c>
      <c r="AW38" s="3" t="s">
        <v>3</v>
      </c>
      <c r="AX38" s="7" t="s">
        <v>27</v>
      </c>
      <c r="AY38" s="7" t="s">
        <v>7</v>
      </c>
      <c r="AZ38" s="7" t="s">
        <v>11</v>
      </c>
      <c r="BA38" s="7" t="s">
        <v>12</v>
      </c>
      <c r="BB38" s="7" t="s">
        <v>13</v>
      </c>
      <c r="BE38" s="3" t="s">
        <v>3</v>
      </c>
      <c r="BF38" s="7" t="s">
        <v>27</v>
      </c>
      <c r="BG38" s="7" t="s">
        <v>7</v>
      </c>
      <c r="BH38" s="7" t="s">
        <v>11</v>
      </c>
      <c r="BI38" s="7" t="s">
        <v>12</v>
      </c>
      <c r="BJ38" s="7" t="s">
        <v>13</v>
      </c>
      <c r="BM38" s="3" t="s">
        <v>3</v>
      </c>
      <c r="BN38" s="7" t="s">
        <v>27</v>
      </c>
      <c r="BO38" s="7" t="s">
        <v>7</v>
      </c>
      <c r="BP38" s="7" t="s">
        <v>11</v>
      </c>
      <c r="BQ38" s="7" t="s">
        <v>12</v>
      </c>
      <c r="BR38" s="7" t="s">
        <v>13</v>
      </c>
    </row>
    <row r="39" spans="1:72" ht="15.5" customHeight="1" x14ac:dyDescent="0.35">
      <c r="A39" t="s">
        <v>40</v>
      </c>
      <c r="B39" s="4">
        <v>4</v>
      </c>
      <c r="C39" s="4">
        <v>85</v>
      </c>
      <c r="D39" s="4">
        <f>C39/B39</f>
        <v>21.25</v>
      </c>
      <c r="E39" s="4">
        <v>45</v>
      </c>
      <c r="F39" s="4">
        <v>0</v>
      </c>
      <c r="I39" t="s">
        <v>40</v>
      </c>
      <c r="J39" s="4">
        <v>2</v>
      </c>
      <c r="K39" s="4">
        <v>100</v>
      </c>
      <c r="L39" s="6">
        <f>K39/J39</f>
        <v>50</v>
      </c>
      <c r="M39" s="4">
        <v>80</v>
      </c>
      <c r="N39" s="4">
        <v>1</v>
      </c>
      <c r="Q39" s="9" t="s">
        <v>57</v>
      </c>
      <c r="R39" s="8">
        <v>2</v>
      </c>
      <c r="S39" s="8">
        <v>35</v>
      </c>
      <c r="T39" s="8">
        <f>S39/R39</f>
        <v>17.5</v>
      </c>
      <c r="U39" s="8">
        <v>20</v>
      </c>
      <c r="V39" s="8">
        <v>0</v>
      </c>
      <c r="Y39" s="9" t="s">
        <v>40</v>
      </c>
      <c r="Z39" s="8">
        <v>1</v>
      </c>
      <c r="AA39" s="8">
        <v>65</v>
      </c>
      <c r="AB39" s="11">
        <f>AA39/Z39</f>
        <v>65</v>
      </c>
      <c r="AC39" s="8">
        <v>65</v>
      </c>
      <c r="AD39" s="8">
        <v>1</v>
      </c>
      <c r="AG39" s="9" t="s">
        <v>57</v>
      </c>
      <c r="AH39" s="8">
        <v>3</v>
      </c>
      <c r="AI39" s="8">
        <v>45</v>
      </c>
      <c r="AJ39" s="11">
        <f>AI39/AH39</f>
        <v>15</v>
      </c>
      <c r="AK39" s="8">
        <v>20</v>
      </c>
      <c r="AL39" s="8">
        <v>0</v>
      </c>
      <c r="AO39" s="9" t="s">
        <v>57</v>
      </c>
      <c r="AP39" s="8">
        <v>2</v>
      </c>
      <c r="AQ39" s="8">
        <v>25</v>
      </c>
      <c r="AR39" s="11">
        <f>AQ39/AP39</f>
        <v>12.5</v>
      </c>
      <c r="AS39" s="8">
        <v>15</v>
      </c>
      <c r="AT39" s="8">
        <v>0</v>
      </c>
      <c r="AW39" s="9" t="s">
        <v>57</v>
      </c>
      <c r="AX39" s="8">
        <v>1</v>
      </c>
      <c r="AY39" s="8">
        <v>20</v>
      </c>
      <c r="AZ39" s="11">
        <f>AY39/AX39</f>
        <v>20</v>
      </c>
      <c r="BA39" s="8">
        <v>20</v>
      </c>
      <c r="BB39" s="8">
        <v>0</v>
      </c>
      <c r="BE39" s="9" t="s">
        <v>57</v>
      </c>
      <c r="BF39" s="8">
        <v>2</v>
      </c>
      <c r="BG39" s="8">
        <v>35</v>
      </c>
      <c r="BH39" s="11">
        <f>BG39/BF39</f>
        <v>17.5</v>
      </c>
      <c r="BI39" s="8">
        <v>20</v>
      </c>
      <c r="BJ39" s="8">
        <v>0</v>
      </c>
      <c r="BM39" s="9" t="s">
        <v>40</v>
      </c>
      <c r="BN39" s="4">
        <v>1</v>
      </c>
      <c r="BO39" s="4">
        <v>20</v>
      </c>
      <c r="BP39" s="6">
        <f>BO39/BN39</f>
        <v>20</v>
      </c>
      <c r="BQ39" s="4">
        <v>20</v>
      </c>
      <c r="BR39" s="4">
        <v>0</v>
      </c>
    </row>
    <row r="40" spans="1:72" ht="15.5" customHeight="1" x14ac:dyDescent="0.35">
      <c r="B40" s="4"/>
      <c r="C40" s="4"/>
      <c r="D40" s="4"/>
      <c r="E40" s="4"/>
      <c r="F40" s="4"/>
      <c r="J40" s="4"/>
      <c r="K40" s="4"/>
      <c r="L40" s="6"/>
      <c r="M40" s="4"/>
      <c r="N40" s="4"/>
      <c r="Q40" t="s">
        <v>39</v>
      </c>
      <c r="R40" s="4">
        <v>1</v>
      </c>
      <c r="S40" s="4">
        <v>10</v>
      </c>
      <c r="T40" s="6">
        <f>S40/R40</f>
        <v>10</v>
      </c>
      <c r="U40" s="4">
        <v>10</v>
      </c>
      <c r="V40" s="4">
        <v>0</v>
      </c>
      <c r="Z40" s="4"/>
      <c r="AA40" s="4"/>
      <c r="AB40" s="6"/>
      <c r="AC40" s="4"/>
      <c r="AD40" s="4"/>
      <c r="AH40" s="4"/>
      <c r="AI40" s="4"/>
      <c r="AJ40" s="6"/>
      <c r="AK40" s="4"/>
      <c r="AL40" s="4"/>
      <c r="AO40" s="9"/>
      <c r="AP40" s="4"/>
      <c r="AQ40" s="4"/>
      <c r="AR40" s="6"/>
      <c r="AS40" s="4"/>
      <c r="AT40" s="4"/>
      <c r="AW40" s="3"/>
      <c r="AX40" s="7"/>
      <c r="AY40" s="7"/>
      <c r="AZ40" s="7"/>
      <c r="BA40" s="7"/>
      <c r="BB40" s="7"/>
      <c r="BE40" s="9" t="s">
        <v>40</v>
      </c>
      <c r="BF40" s="4">
        <v>2</v>
      </c>
      <c r="BG40" s="4">
        <v>55</v>
      </c>
      <c r="BH40" s="4">
        <f>BG40/BF40</f>
        <v>27.5</v>
      </c>
      <c r="BI40" s="4">
        <v>30</v>
      </c>
      <c r="BJ40" s="4">
        <v>0</v>
      </c>
      <c r="BM40" s="9" t="s">
        <v>57</v>
      </c>
      <c r="BN40" s="8">
        <v>1</v>
      </c>
      <c r="BO40" s="8">
        <v>15</v>
      </c>
      <c r="BP40" s="11">
        <f>BO40/BN40</f>
        <v>15</v>
      </c>
      <c r="BQ40" s="8">
        <v>15</v>
      </c>
      <c r="BR40" s="8">
        <v>0</v>
      </c>
    </row>
    <row r="41" spans="1:72" x14ac:dyDescent="0.35">
      <c r="Y41" s="9"/>
      <c r="Z41" s="8"/>
      <c r="AA41" s="8"/>
      <c r="AB41" s="11"/>
      <c r="AC41" s="8"/>
      <c r="AD41" s="8"/>
      <c r="AO41" s="9"/>
      <c r="AP41" s="4"/>
      <c r="AQ41" s="4"/>
      <c r="AR41" s="4"/>
      <c r="AS41" s="4"/>
      <c r="AT41" s="4"/>
    </row>
    <row r="42" spans="1:72" s="14" customFormat="1" ht="16" customHeight="1" x14ac:dyDescent="0.35">
      <c r="A42" s="23" t="s">
        <v>24</v>
      </c>
      <c r="B42" s="24"/>
      <c r="C42" s="24"/>
      <c r="D42" s="24"/>
      <c r="E42" s="24"/>
      <c r="F42" s="24"/>
      <c r="G42" s="24"/>
      <c r="H42" s="24"/>
      <c r="J42" s="23" t="s">
        <v>25</v>
      </c>
      <c r="K42" s="24"/>
      <c r="L42" s="24"/>
      <c r="M42" s="24"/>
      <c r="N42" s="24"/>
      <c r="Y42" s="15"/>
      <c r="Z42" s="13"/>
      <c r="AA42" s="13"/>
      <c r="AB42" s="13"/>
      <c r="AC42" s="13"/>
      <c r="AD42" s="13"/>
      <c r="AG42" s="16"/>
      <c r="AO42" s="15"/>
      <c r="AP42" s="17"/>
      <c r="AQ42" s="17"/>
      <c r="AR42" s="18"/>
      <c r="AS42" s="17"/>
      <c r="AT42" s="17"/>
    </row>
    <row r="43" spans="1:72" x14ac:dyDescent="0.35">
      <c r="Y43" s="9"/>
      <c r="Z43" s="4"/>
      <c r="AA43" s="4"/>
      <c r="AB43" s="6"/>
      <c r="AC43" s="4"/>
      <c r="AD43" s="4"/>
      <c r="AG43" s="3"/>
      <c r="AH43" s="7"/>
      <c r="AI43" s="7"/>
      <c r="AJ43" s="7"/>
      <c r="AK43" s="7"/>
      <c r="AL43" s="7"/>
    </row>
    <row r="44" spans="1:72" ht="15.5" x14ac:dyDescent="0.35">
      <c r="A44" s="2" t="s">
        <v>2</v>
      </c>
      <c r="J44" s="3" t="s">
        <v>94</v>
      </c>
      <c r="K44" s="3"/>
      <c r="L44" s="3" t="s">
        <v>93</v>
      </c>
      <c r="M44" s="3"/>
      <c r="N44" s="3"/>
      <c r="AO44" s="3"/>
      <c r="AW44" s="3"/>
      <c r="AX44" s="3"/>
      <c r="AY44" s="3"/>
      <c r="AZ44" s="3"/>
      <c r="BA44" s="3"/>
      <c r="BB44" s="3"/>
      <c r="BE44" s="3"/>
      <c r="BF44" s="3"/>
      <c r="BG44" s="3"/>
      <c r="BH44" s="3"/>
      <c r="BI44" s="3"/>
      <c r="BJ44" s="3"/>
    </row>
    <row r="45" spans="1:72" x14ac:dyDescent="0.35">
      <c r="A45" s="3" t="s">
        <v>3</v>
      </c>
      <c r="B45" s="7" t="s">
        <v>4</v>
      </c>
      <c r="C45" s="7" t="s">
        <v>5</v>
      </c>
      <c r="D45" s="7" t="s">
        <v>6</v>
      </c>
      <c r="E45" s="7" t="s">
        <v>7</v>
      </c>
      <c r="F45" s="7" t="s">
        <v>8</v>
      </c>
      <c r="G45" s="7" t="s">
        <v>9</v>
      </c>
      <c r="H45" s="7" t="s">
        <v>12</v>
      </c>
      <c r="I45" s="7"/>
      <c r="J45" s="3" t="s">
        <v>95</v>
      </c>
      <c r="K45" s="3"/>
      <c r="L45" s="3"/>
      <c r="M45" s="3"/>
      <c r="N45" s="3"/>
      <c r="Y45" s="3"/>
      <c r="AG45" s="3"/>
      <c r="AO45" s="3"/>
      <c r="AP45" s="7"/>
      <c r="AQ45" s="7"/>
      <c r="AR45" s="7"/>
      <c r="AS45" s="7"/>
      <c r="AT45" s="7"/>
      <c r="AW45" s="3"/>
      <c r="AX45" s="7"/>
      <c r="AY45" s="7"/>
      <c r="AZ45" s="7"/>
      <c r="BA45" s="7"/>
      <c r="BB45" s="7"/>
      <c r="BE45" s="3"/>
      <c r="BF45" s="7"/>
      <c r="BG45" s="7"/>
      <c r="BH45" s="7"/>
      <c r="BI45" s="7"/>
      <c r="BJ45" s="7"/>
    </row>
    <row r="46" spans="1:72" x14ac:dyDescent="0.35">
      <c r="A46" t="s">
        <v>39</v>
      </c>
      <c r="B46" s="4">
        <f>B9+J9+R9+AH9+AP9+AX9+BF9+BN9</f>
        <v>88</v>
      </c>
      <c r="C46" s="4">
        <f>C9+K9+S9+AI9+AQ9+AY9+BG9+BO9</f>
        <v>44</v>
      </c>
      <c r="D46" s="5">
        <f>C46/B46</f>
        <v>0.5</v>
      </c>
      <c r="E46" s="4">
        <f>E9+M9+U9+AK9+AS9+BA9+BI9+BQ9</f>
        <v>760</v>
      </c>
      <c r="F46" s="4">
        <f>F9+AL9+AT9+BJ9+BR9</f>
        <v>7</v>
      </c>
      <c r="G46" s="4">
        <f>W9+BC9</f>
        <v>2</v>
      </c>
      <c r="H46" s="4">
        <v>63</v>
      </c>
      <c r="I46" s="4"/>
      <c r="J46" s="3" t="s">
        <v>96</v>
      </c>
      <c r="K46" s="3"/>
      <c r="L46" s="3"/>
      <c r="M46" s="3"/>
      <c r="N46" s="3"/>
      <c r="Y46" s="3"/>
      <c r="Z46" s="7"/>
      <c r="AA46" s="7"/>
      <c r="AB46" s="7"/>
      <c r="AC46" s="7"/>
      <c r="AG46" s="3"/>
      <c r="AH46" s="7"/>
      <c r="AI46" s="7"/>
      <c r="AJ46" s="7"/>
      <c r="AK46" s="7"/>
      <c r="AX46" s="4"/>
      <c r="AY46" s="4"/>
      <c r="AZ46" s="4"/>
      <c r="BA46" s="4"/>
      <c r="BB46" s="4"/>
      <c r="BF46" s="4"/>
      <c r="BG46" s="4"/>
      <c r="BH46" s="4"/>
      <c r="BI46" s="4"/>
      <c r="BJ46" s="4"/>
    </row>
    <row r="47" spans="1:72" x14ac:dyDescent="0.35">
      <c r="G47" s="4"/>
      <c r="H47" s="10"/>
      <c r="I47" s="4"/>
      <c r="J47" s="3" t="s">
        <v>97</v>
      </c>
      <c r="K47" s="3"/>
      <c r="L47" s="3"/>
      <c r="M47" s="3"/>
      <c r="N47" s="3"/>
      <c r="Z47" s="4"/>
      <c r="AA47" s="4"/>
      <c r="AB47" s="6"/>
      <c r="AC47" s="4"/>
      <c r="AH47" s="4"/>
      <c r="AI47" s="4"/>
      <c r="AJ47" s="6"/>
      <c r="AK47" s="4"/>
      <c r="AO47" s="3"/>
    </row>
    <row r="48" spans="1:72" x14ac:dyDescent="0.35">
      <c r="J48" s="3" t="s">
        <v>77</v>
      </c>
      <c r="K48" s="3"/>
      <c r="L48" s="3"/>
      <c r="M48" s="3" t="s">
        <v>78</v>
      </c>
      <c r="N48" s="3" t="s">
        <v>64</v>
      </c>
      <c r="AG48" s="9"/>
      <c r="AH48" s="4"/>
      <c r="AI48" s="4"/>
      <c r="AJ48" s="4"/>
      <c r="AK48" s="4"/>
      <c r="AO48" s="3"/>
      <c r="AP48" s="7"/>
      <c r="AQ48" s="7"/>
      <c r="AR48" s="7"/>
      <c r="AS48" s="7"/>
      <c r="AW48" s="3"/>
      <c r="AX48" s="3"/>
      <c r="AY48" s="3"/>
      <c r="AZ48" s="3"/>
      <c r="BA48" s="3"/>
      <c r="BE48" s="3"/>
      <c r="BF48" s="3"/>
      <c r="BG48" s="3"/>
      <c r="BH48" s="3"/>
      <c r="BI48" s="3"/>
    </row>
    <row r="49" spans="1:61" ht="15.5" x14ac:dyDescent="0.35">
      <c r="A49" s="2" t="s">
        <v>10</v>
      </c>
      <c r="J49" s="3" t="s">
        <v>79</v>
      </c>
      <c r="K49" s="3"/>
      <c r="L49" s="3"/>
      <c r="M49" s="3" t="s">
        <v>66</v>
      </c>
      <c r="N49" s="3" t="s">
        <v>52</v>
      </c>
      <c r="AO49" s="9"/>
      <c r="AP49" s="4"/>
      <c r="AQ49" s="4"/>
      <c r="AR49" s="6"/>
      <c r="AS49" s="4"/>
      <c r="AW49" s="3"/>
      <c r="AX49" s="7"/>
      <c r="AY49" s="7"/>
      <c r="AZ49" s="7"/>
      <c r="BA49" s="7"/>
      <c r="BE49" s="3"/>
      <c r="BF49" s="7"/>
      <c r="BG49" s="7"/>
      <c r="BH49" s="7"/>
      <c r="BI49" s="7"/>
    </row>
    <row r="50" spans="1:61" x14ac:dyDescent="0.35">
      <c r="A50" s="3" t="s">
        <v>3</v>
      </c>
      <c r="B50" s="7" t="s">
        <v>4</v>
      </c>
      <c r="C50" s="7" t="s">
        <v>7</v>
      </c>
      <c r="D50" s="7" t="s">
        <v>11</v>
      </c>
      <c r="E50" s="7" t="s">
        <v>12</v>
      </c>
      <c r="F50" s="7" t="s">
        <v>13</v>
      </c>
      <c r="J50" s="3" t="s">
        <v>100</v>
      </c>
      <c r="K50" s="3"/>
      <c r="L50" s="3"/>
      <c r="M50" s="3"/>
      <c r="N50" s="3"/>
      <c r="AP50" s="4"/>
      <c r="AQ50" s="4"/>
      <c r="AR50" s="6"/>
      <c r="AS50" s="4"/>
      <c r="AX50" s="4"/>
      <c r="AY50" s="4"/>
      <c r="AZ50" s="6"/>
      <c r="BA50" s="4"/>
      <c r="BF50" s="4"/>
      <c r="BG50" s="4"/>
      <c r="BH50" s="6"/>
      <c r="BI50" s="4"/>
    </row>
    <row r="51" spans="1:61" x14ac:dyDescent="0.35">
      <c r="A51" t="s">
        <v>40</v>
      </c>
      <c r="B51" s="4">
        <f>B13+J13+AH13+AP13+AX13+BF13+BN15</f>
        <v>54</v>
      </c>
      <c r="C51" s="4">
        <f>C13+K13+AI13+AQ13+AY13+BG13+BO15</f>
        <v>587</v>
      </c>
      <c r="D51" s="6">
        <f>C51/B51</f>
        <v>10.87037037037037</v>
      </c>
      <c r="E51" s="4">
        <v>60</v>
      </c>
      <c r="F51" s="4">
        <f>F13+AL13+AT13+BJ13</f>
        <v>7</v>
      </c>
      <c r="J51" s="3" t="s">
        <v>101</v>
      </c>
      <c r="K51" s="3"/>
      <c r="L51" s="3"/>
      <c r="M51" s="3"/>
      <c r="N51" s="3"/>
      <c r="AX51" s="4"/>
      <c r="AY51" s="4"/>
      <c r="AZ51" s="6"/>
      <c r="BA51" s="4"/>
      <c r="BF51" s="4"/>
      <c r="BG51" s="4"/>
      <c r="BH51" s="6"/>
      <c r="BI51" s="4"/>
    </row>
    <row r="52" spans="1:61" x14ac:dyDescent="0.35">
      <c r="A52" t="s">
        <v>41</v>
      </c>
      <c r="B52" s="4">
        <f>B14+J14+R14+AH14+AP14+AX14+BF14+BN14</f>
        <v>91</v>
      </c>
      <c r="C52" s="4">
        <f>C14+K14+S14+AI14+AQ14+AY14+BG14+BO14</f>
        <v>566</v>
      </c>
      <c r="D52" s="6">
        <f>C52/B52</f>
        <v>6.2197802197802199</v>
      </c>
      <c r="E52" s="4">
        <v>25</v>
      </c>
      <c r="F52" s="4">
        <f>F14+N14+AL14+AT14+BB14+BJ14+BR14</f>
        <v>9</v>
      </c>
      <c r="J52" s="3" t="s">
        <v>102</v>
      </c>
      <c r="K52" s="3"/>
      <c r="L52" s="3"/>
      <c r="M52" s="3"/>
      <c r="N52" s="3"/>
    </row>
    <row r="53" spans="1:61" x14ac:dyDescent="0.35">
      <c r="A53" t="s">
        <v>39</v>
      </c>
      <c r="B53" s="4">
        <f>B15+J15+R13+AH15+AP15+AX15+BF15+BN13</f>
        <v>56</v>
      </c>
      <c r="C53" s="4">
        <f>C15+K15+S13+AI15+AQ15+AY15+BG15+BO13</f>
        <v>356</v>
      </c>
      <c r="D53" s="6">
        <f t="shared" ref="D53:D54" si="0">C53/B53</f>
        <v>6.3571428571428568</v>
      </c>
      <c r="E53" s="4">
        <v>60</v>
      </c>
      <c r="F53" s="4">
        <f>F15+N15+V13+BJ15+BR13</f>
        <v>4</v>
      </c>
    </row>
    <row r="54" spans="1:61" x14ac:dyDescent="0.35">
      <c r="A54" t="s">
        <v>47</v>
      </c>
      <c r="B54" s="4">
        <f>J16+BF16</f>
        <v>5</v>
      </c>
      <c r="C54" s="4">
        <f>K16+BG16</f>
        <v>30</v>
      </c>
      <c r="D54" s="6">
        <f t="shared" si="0"/>
        <v>6</v>
      </c>
      <c r="E54" s="4">
        <v>9</v>
      </c>
      <c r="F54" s="4">
        <f>N16</f>
        <v>0</v>
      </c>
    </row>
    <row r="55" spans="1:61" x14ac:dyDescent="0.35">
      <c r="A55" t="s">
        <v>57</v>
      </c>
      <c r="B55" s="4">
        <f>AH16+AX17</f>
        <v>3</v>
      </c>
      <c r="C55" s="4">
        <f>AI16+AY17</f>
        <v>14</v>
      </c>
      <c r="D55" s="6">
        <f>C55/B55</f>
        <v>4.666666666666667</v>
      </c>
      <c r="E55" s="4">
        <v>5</v>
      </c>
      <c r="F55" s="4">
        <f>AL16</f>
        <v>0</v>
      </c>
    </row>
    <row r="56" spans="1:61" x14ac:dyDescent="0.35">
      <c r="A56" t="s">
        <v>48</v>
      </c>
      <c r="B56" s="4">
        <f>J17+R15</f>
        <v>5</v>
      </c>
      <c r="C56" s="4">
        <f>K17+S15</f>
        <v>13</v>
      </c>
      <c r="D56" s="6">
        <f>C56/B56</f>
        <v>2.6</v>
      </c>
      <c r="E56" s="4">
        <v>7</v>
      </c>
      <c r="F56" s="4">
        <f>N17</f>
        <v>1</v>
      </c>
    </row>
    <row r="57" spans="1:61" x14ac:dyDescent="0.35">
      <c r="A57" t="s">
        <v>76</v>
      </c>
      <c r="B57" s="4">
        <f>AX16</f>
        <v>2</v>
      </c>
      <c r="C57" s="4">
        <f>AY16</f>
        <v>8</v>
      </c>
      <c r="D57" s="6">
        <f>C57/B57</f>
        <v>4</v>
      </c>
      <c r="E57" s="4">
        <v>9</v>
      </c>
      <c r="F57" s="4">
        <v>0</v>
      </c>
    </row>
    <row r="59" spans="1:61" ht="15.5" x14ac:dyDescent="0.35">
      <c r="A59" s="2" t="s">
        <v>14</v>
      </c>
    </row>
    <row r="60" spans="1:61" x14ac:dyDescent="0.35">
      <c r="A60" s="3" t="s">
        <v>3</v>
      </c>
      <c r="B60" s="7" t="s">
        <v>15</v>
      </c>
      <c r="C60" s="7" t="s">
        <v>7</v>
      </c>
      <c r="D60" s="7" t="s">
        <v>11</v>
      </c>
      <c r="E60" s="7" t="s">
        <v>12</v>
      </c>
      <c r="F60" s="7" t="s">
        <v>13</v>
      </c>
    </row>
    <row r="61" spans="1:61" x14ac:dyDescent="0.35">
      <c r="A61" t="s">
        <v>40</v>
      </c>
      <c r="B61" s="4">
        <f>B21+J21+AH21+AX21+BF21+BN21</f>
        <v>18</v>
      </c>
      <c r="C61" s="4">
        <f>C21+K21+AI21+AY21+BG21+BO21</f>
        <v>375</v>
      </c>
      <c r="D61" s="6">
        <f t="shared" ref="D61:D62" si="1">C61/B61</f>
        <v>20.833333333333332</v>
      </c>
      <c r="E61" s="4">
        <v>60</v>
      </c>
      <c r="F61" s="4">
        <f>F21+AL21+BJ21+BR21</f>
        <v>4</v>
      </c>
    </row>
    <row r="62" spans="1:61" x14ac:dyDescent="0.35">
      <c r="A62" t="s">
        <v>47</v>
      </c>
      <c r="B62" s="4">
        <f>J22+AP21+AX22</f>
        <v>5</v>
      </c>
      <c r="C62" s="4">
        <f>K22+AQ21+AY22</f>
        <v>128</v>
      </c>
      <c r="D62" s="6">
        <f t="shared" si="1"/>
        <v>25.6</v>
      </c>
      <c r="E62" s="4">
        <v>63</v>
      </c>
      <c r="F62" s="4">
        <f>N22+AT21</f>
        <v>1</v>
      </c>
    </row>
    <row r="63" spans="1:61" x14ac:dyDescent="0.35">
      <c r="A63" t="s">
        <v>61</v>
      </c>
      <c r="B63" s="4">
        <f>AH24+AX23+BF22+BN22</f>
        <v>4</v>
      </c>
      <c r="C63" s="4">
        <f>AI24+AY23+BG22+BO22</f>
        <v>89</v>
      </c>
      <c r="D63" s="6">
        <f>C63/B63</f>
        <v>22.25</v>
      </c>
      <c r="E63" s="4">
        <v>45</v>
      </c>
      <c r="F63" s="4">
        <f>AL24+BJ22</f>
        <v>1</v>
      </c>
    </row>
    <row r="64" spans="1:61" x14ac:dyDescent="0.35">
      <c r="A64" t="s">
        <v>42</v>
      </c>
      <c r="B64" s="4">
        <f>B22+R22+AH22</f>
        <v>5</v>
      </c>
      <c r="C64" s="4">
        <f>C22+S22+AI22</f>
        <v>60</v>
      </c>
      <c r="D64" s="6">
        <f t="shared" ref="D64:D65" si="2">C64/B64</f>
        <v>12</v>
      </c>
      <c r="E64" s="4">
        <v>30</v>
      </c>
      <c r="F64" s="4">
        <f>AL22</f>
        <v>1</v>
      </c>
    </row>
    <row r="65" spans="1:16" x14ac:dyDescent="0.35">
      <c r="A65" t="s">
        <v>41</v>
      </c>
      <c r="B65" s="4">
        <f>AH23+AP22+AX25+BF23</f>
        <v>7</v>
      </c>
      <c r="C65" s="4">
        <f>AI23+AQ22+AY25+BG23</f>
        <v>58</v>
      </c>
      <c r="D65" s="6">
        <f t="shared" si="2"/>
        <v>8.2857142857142865</v>
      </c>
      <c r="E65" s="4">
        <v>12</v>
      </c>
      <c r="F65" s="4">
        <f>AL23</f>
        <v>0</v>
      </c>
    </row>
    <row r="66" spans="1:16" x14ac:dyDescent="0.35">
      <c r="A66" t="s">
        <v>56</v>
      </c>
      <c r="B66" s="4">
        <f>R21</f>
        <v>1</v>
      </c>
      <c r="C66" s="4">
        <f>S21</f>
        <v>18</v>
      </c>
      <c r="D66" s="6">
        <f>C66/B66</f>
        <v>18</v>
      </c>
      <c r="E66" s="4">
        <v>18</v>
      </c>
      <c r="F66" s="4">
        <f>V21</f>
        <v>0</v>
      </c>
    </row>
    <row r="67" spans="1:16" x14ac:dyDescent="0.35">
      <c r="A67" t="s">
        <v>57</v>
      </c>
      <c r="B67" s="4">
        <f>AH25+AX24</f>
        <v>2</v>
      </c>
      <c r="C67" s="4">
        <f>AI25+AY24</f>
        <v>10</v>
      </c>
      <c r="D67" s="6">
        <f>C67/B67</f>
        <v>5</v>
      </c>
      <c r="E67" s="4">
        <v>3</v>
      </c>
      <c r="F67" s="4">
        <f>AL25</f>
        <v>0</v>
      </c>
    </row>
    <row r="68" spans="1:16" x14ac:dyDescent="0.35">
      <c r="A68" t="s">
        <v>48</v>
      </c>
      <c r="B68" s="4">
        <f>R23</f>
        <v>1</v>
      </c>
      <c r="C68" s="4">
        <f>S23</f>
        <v>6</v>
      </c>
      <c r="D68" s="6">
        <f>C68/B68</f>
        <v>6</v>
      </c>
      <c r="E68" s="4">
        <v>6</v>
      </c>
      <c r="F68" s="4">
        <f>V23</f>
        <v>0</v>
      </c>
    </row>
    <row r="69" spans="1:16" x14ac:dyDescent="0.35">
      <c r="A69" t="s">
        <v>49</v>
      </c>
      <c r="B69" s="4">
        <f>J23</f>
        <v>1</v>
      </c>
      <c r="C69" s="4">
        <f>K23</f>
        <v>6</v>
      </c>
      <c r="D69" s="6">
        <f>C69/B69</f>
        <v>6</v>
      </c>
      <c r="E69" s="4">
        <v>6</v>
      </c>
      <c r="F69" s="4">
        <f>N23</f>
        <v>0</v>
      </c>
    </row>
    <row r="71" spans="1:16" ht="15.5" x14ac:dyDescent="0.35">
      <c r="A71" s="2" t="s">
        <v>16</v>
      </c>
      <c r="E71" s="4"/>
      <c r="F71" s="4"/>
      <c r="G71" s="4"/>
      <c r="H71" s="4"/>
      <c r="O71" s="4"/>
      <c r="P71" s="4"/>
    </row>
    <row r="72" spans="1:16" x14ac:dyDescent="0.35">
      <c r="A72" s="3" t="s">
        <v>3</v>
      </c>
      <c r="B72" s="7" t="s">
        <v>17</v>
      </c>
      <c r="C72" s="7" t="s">
        <v>18</v>
      </c>
      <c r="D72" s="7" t="s">
        <v>19</v>
      </c>
      <c r="E72" s="4"/>
      <c r="F72" s="12"/>
      <c r="G72" s="4"/>
      <c r="H72" s="4"/>
      <c r="K72" s="4"/>
      <c r="L72" s="4"/>
      <c r="M72" s="4"/>
      <c r="N72" s="4"/>
      <c r="O72" s="4"/>
    </row>
    <row r="73" spans="1:16" x14ac:dyDescent="0.35">
      <c r="A73" t="s">
        <v>50</v>
      </c>
      <c r="B73" s="4">
        <f>J29+AH29+AX29+BF29+BN29</f>
        <v>15</v>
      </c>
      <c r="C73" s="4">
        <f>K29+AY29+BG29+BO29</f>
        <v>7</v>
      </c>
      <c r="D73" s="5">
        <f>C73/B73</f>
        <v>0.46666666666666667</v>
      </c>
      <c r="E73" s="4"/>
      <c r="F73" s="4"/>
      <c r="G73" s="4"/>
      <c r="H73" s="4"/>
      <c r="K73" s="4"/>
      <c r="L73" s="4"/>
      <c r="M73" s="4"/>
      <c r="N73" s="4"/>
    </row>
    <row r="74" spans="1:16" x14ac:dyDescent="0.35">
      <c r="B74" s="4"/>
      <c r="C74" s="4"/>
      <c r="D74" s="5"/>
      <c r="K74" s="4"/>
      <c r="L74" s="4"/>
      <c r="M74" s="4"/>
      <c r="N74" s="4"/>
    </row>
    <row r="75" spans="1:16" ht="15.5" x14ac:dyDescent="0.35">
      <c r="A75" s="2" t="s">
        <v>20</v>
      </c>
      <c r="B75" s="4"/>
      <c r="C75" s="4"/>
      <c r="D75" s="4"/>
      <c r="E75" s="4"/>
      <c r="F75" s="4"/>
      <c r="G75" s="4"/>
      <c r="H75" s="4"/>
    </row>
    <row r="76" spans="1:16" x14ac:dyDescent="0.35">
      <c r="A76" s="3" t="s">
        <v>3</v>
      </c>
      <c r="B76" s="7" t="s">
        <v>9</v>
      </c>
      <c r="C76" s="7" t="s">
        <v>7</v>
      </c>
      <c r="D76" s="7" t="s">
        <v>21</v>
      </c>
      <c r="E76" s="7" t="s">
        <v>22</v>
      </c>
      <c r="F76" s="7" t="s">
        <v>13</v>
      </c>
      <c r="G76" s="7" t="s">
        <v>23</v>
      </c>
      <c r="H76" s="7" t="s">
        <v>29</v>
      </c>
    </row>
    <row r="77" spans="1:16" x14ac:dyDescent="0.35">
      <c r="A77" t="s">
        <v>40</v>
      </c>
      <c r="B77" s="4">
        <v>1</v>
      </c>
      <c r="C77" s="4">
        <v>20</v>
      </c>
      <c r="D77" s="4"/>
      <c r="E77" s="4"/>
      <c r="F77" s="4"/>
      <c r="G77" s="4"/>
      <c r="H77" s="4"/>
    </row>
    <row r="78" spans="1:16" x14ac:dyDescent="0.35">
      <c r="A78" t="s">
        <v>51</v>
      </c>
      <c r="B78" s="4"/>
      <c r="C78" s="4"/>
      <c r="D78" s="4"/>
      <c r="E78" s="4">
        <v>1</v>
      </c>
      <c r="F78" s="4"/>
      <c r="G78" s="4"/>
      <c r="H78" s="4"/>
    </row>
    <row r="79" spans="1:16" x14ac:dyDescent="0.35">
      <c r="A79" t="s">
        <v>47</v>
      </c>
      <c r="B79" s="4">
        <v>1</v>
      </c>
      <c r="C79" s="4">
        <v>3</v>
      </c>
      <c r="D79" s="4"/>
      <c r="E79" s="4">
        <v>1</v>
      </c>
      <c r="G79" s="4"/>
      <c r="H79" s="4"/>
    </row>
    <row r="80" spans="1:16" x14ac:dyDescent="0.35">
      <c r="A80" t="s">
        <v>63</v>
      </c>
      <c r="D80" s="4">
        <v>5</v>
      </c>
      <c r="E80" s="4">
        <v>1</v>
      </c>
      <c r="G80" s="4">
        <v>1</v>
      </c>
    </row>
    <row r="81" spans="1:8" x14ac:dyDescent="0.35">
      <c r="A81" t="s">
        <v>61</v>
      </c>
      <c r="D81" s="4">
        <v>1</v>
      </c>
      <c r="G81" s="4"/>
    </row>
    <row r="82" spans="1:8" x14ac:dyDescent="0.35">
      <c r="A82" t="s">
        <v>57</v>
      </c>
      <c r="B82" s="4">
        <v>1</v>
      </c>
      <c r="C82" s="4">
        <v>8</v>
      </c>
      <c r="D82" s="4"/>
      <c r="G82" s="4"/>
    </row>
    <row r="83" spans="1:8" x14ac:dyDescent="0.35">
      <c r="A83" t="s">
        <v>41</v>
      </c>
      <c r="D83" s="4">
        <v>1</v>
      </c>
      <c r="G83" s="4"/>
    </row>
    <row r="84" spans="1:8" x14ac:dyDescent="0.35">
      <c r="A84" t="s">
        <v>91</v>
      </c>
      <c r="G84" s="4">
        <v>2</v>
      </c>
    </row>
    <row r="85" spans="1:8" x14ac:dyDescent="0.35">
      <c r="A85" t="s">
        <v>99</v>
      </c>
      <c r="G85" s="4"/>
      <c r="H85" s="4">
        <v>1</v>
      </c>
    </row>
    <row r="86" spans="1:8" x14ac:dyDescent="0.35">
      <c r="G86" s="4"/>
      <c r="H86" s="4"/>
    </row>
    <row r="87" spans="1:8" ht="15.5" x14ac:dyDescent="0.35">
      <c r="A87" s="2" t="s">
        <v>26</v>
      </c>
      <c r="G87" s="4"/>
      <c r="H87" s="4"/>
    </row>
    <row r="88" spans="1:8" x14ac:dyDescent="0.35">
      <c r="A88" s="3" t="s">
        <v>3</v>
      </c>
      <c r="B88" s="7" t="s">
        <v>27</v>
      </c>
      <c r="C88" s="7" t="s">
        <v>7</v>
      </c>
      <c r="D88" s="7" t="s">
        <v>11</v>
      </c>
      <c r="E88" s="7" t="s">
        <v>12</v>
      </c>
      <c r="F88" s="7" t="s">
        <v>13</v>
      </c>
      <c r="H88" s="4"/>
    </row>
    <row r="89" spans="1:8" x14ac:dyDescent="0.35">
      <c r="A89" t="s">
        <v>40</v>
      </c>
      <c r="B89" s="4">
        <f>B39+J39+Z39+BF40+BN39</f>
        <v>10</v>
      </c>
      <c r="C89" s="4">
        <f>C39+K39+AA39+BG40+BO39</f>
        <v>325</v>
      </c>
      <c r="D89" s="6">
        <f>C89/B89</f>
        <v>32.5</v>
      </c>
      <c r="E89" s="4">
        <v>80</v>
      </c>
      <c r="F89" s="4">
        <f>F39+N39+AD39</f>
        <v>2</v>
      </c>
    </row>
    <row r="90" spans="1:8" x14ac:dyDescent="0.35">
      <c r="A90" s="9" t="s">
        <v>57</v>
      </c>
      <c r="B90" s="8">
        <f>R39+AH39+AP39+AX39+BF39+BN40</f>
        <v>11</v>
      </c>
      <c r="C90" s="8">
        <f>S39+AI39+AQ39+AY39+BG39+BO40</f>
        <v>175</v>
      </c>
      <c r="D90" s="11">
        <f>C90/B90</f>
        <v>15.909090909090908</v>
      </c>
      <c r="E90" s="8">
        <v>25</v>
      </c>
      <c r="F90" s="8">
        <f>V39</f>
        <v>0</v>
      </c>
    </row>
    <row r="91" spans="1:8" x14ac:dyDescent="0.35">
      <c r="A91" s="9" t="s">
        <v>39</v>
      </c>
      <c r="B91" s="8">
        <f>R40</f>
        <v>1</v>
      </c>
      <c r="C91" s="8">
        <f>S40</f>
        <v>10</v>
      </c>
      <c r="D91" s="11">
        <f>C91/B91</f>
        <v>10</v>
      </c>
      <c r="E91" s="8">
        <v>10</v>
      </c>
      <c r="F91" s="8">
        <f>V40</f>
        <v>0</v>
      </c>
    </row>
    <row r="92" spans="1:8" x14ac:dyDescent="0.35">
      <c r="F92" s="4"/>
    </row>
    <row r="93" spans="1:8" x14ac:dyDescent="0.35">
      <c r="F93" s="4"/>
    </row>
    <row r="101" spans="2:6" x14ac:dyDescent="0.35">
      <c r="F101" s="4"/>
    </row>
    <row r="102" spans="2:6" x14ac:dyDescent="0.35">
      <c r="F102" s="4"/>
    </row>
    <row r="103" spans="2:6" x14ac:dyDescent="0.35">
      <c r="F103" s="4"/>
    </row>
    <row r="107" spans="2:6" x14ac:dyDescent="0.35">
      <c r="B107" s="4"/>
      <c r="C107" s="4"/>
      <c r="D107" s="6"/>
      <c r="E107" s="4"/>
    </row>
    <row r="108" spans="2:6" x14ac:dyDescent="0.35">
      <c r="B108" s="4"/>
      <c r="C108" s="4"/>
      <c r="D108" s="6"/>
      <c r="E108" s="4"/>
    </row>
  </sheetData>
  <mergeCells count="13">
    <mergeCell ref="BM4:BS4"/>
    <mergeCell ref="BM5:BS5"/>
    <mergeCell ref="A42:H42"/>
    <mergeCell ref="J42:N42"/>
    <mergeCell ref="BE5:BK5"/>
    <mergeCell ref="I5:O5"/>
    <mergeCell ref="Q5:W5"/>
    <mergeCell ref="AW5:BC5"/>
    <mergeCell ref="AO5:AU5"/>
    <mergeCell ref="AG5:AM5"/>
    <mergeCell ref="Y5:AE5"/>
    <mergeCell ref="A5:G5"/>
    <mergeCell ref="Y6:AE6"/>
  </mergeCells>
  <printOptions horizontalCentered="1" verticalCentered="1" gridLines="1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45934-3E43-46FD-A747-1B99C0D9EFB7}">
  <dimension ref="A1:BK111"/>
  <sheetViews>
    <sheetView topLeftCell="A43" zoomScale="93" workbookViewId="0">
      <selection activeCell="J41" sqref="J41"/>
    </sheetView>
  </sheetViews>
  <sheetFormatPr defaultRowHeight="14.5" outlineLevelCol="1" x14ac:dyDescent="0.35"/>
  <cols>
    <col min="1" max="1" width="16.6328125" customWidth="1"/>
    <col min="2" max="3" width="8.7265625" customWidth="1" outlineLevel="1"/>
    <col min="9" max="9" width="16.6328125" customWidth="1"/>
    <col min="10" max="11" width="8.7265625" outlineLevel="1"/>
    <col min="17" max="17" width="15.7265625" customWidth="1"/>
    <col min="18" max="19" width="8.7265625" outlineLevel="1"/>
    <col min="25" max="25" width="16.26953125" bestFit="1" customWidth="1"/>
    <col min="26" max="27" width="8.7265625" outlineLevel="1"/>
    <col min="33" max="33" width="16.26953125" bestFit="1" customWidth="1"/>
    <col min="34" max="35" width="8.7265625" outlineLevel="1"/>
    <col min="41" max="41" width="16.08984375" customWidth="1"/>
    <col min="49" max="49" width="16.26953125" bestFit="1" customWidth="1"/>
    <col min="57" max="57" width="16.26953125" bestFit="1" customWidth="1"/>
  </cols>
  <sheetData>
    <row r="1" spans="1:63" s="1" customFormat="1" ht="21" x14ac:dyDescent="0.5">
      <c r="A1" s="1" t="s">
        <v>30</v>
      </c>
      <c r="H1" s="1" t="s">
        <v>28</v>
      </c>
    </row>
    <row r="3" spans="1:63" s="1" customFormat="1" ht="21" x14ac:dyDescent="0.5">
      <c r="A3" s="1" t="s">
        <v>1</v>
      </c>
    </row>
    <row r="5" spans="1:63" s="2" customFormat="1" ht="18.5" customHeight="1" x14ac:dyDescent="0.45">
      <c r="A5" s="19" t="s">
        <v>37</v>
      </c>
      <c r="B5" s="20"/>
      <c r="C5" s="20"/>
      <c r="D5" s="20"/>
      <c r="E5" s="20"/>
      <c r="F5" s="20"/>
      <c r="G5" s="20"/>
      <c r="I5" s="19" t="s">
        <v>44</v>
      </c>
      <c r="J5" s="20"/>
      <c r="K5" s="20"/>
      <c r="L5" s="20"/>
      <c r="M5" s="20"/>
      <c r="N5" s="20"/>
      <c r="O5" s="20"/>
      <c r="Q5" s="19" t="s">
        <v>53</v>
      </c>
      <c r="R5" s="20"/>
      <c r="S5" s="20"/>
      <c r="T5" s="20"/>
      <c r="U5" s="20"/>
      <c r="V5" s="20"/>
      <c r="W5" s="20"/>
      <c r="Y5" s="19" t="s">
        <v>58</v>
      </c>
      <c r="Z5" s="20"/>
      <c r="AA5" s="20"/>
      <c r="AB5" s="20"/>
      <c r="AC5" s="20"/>
      <c r="AD5" s="20"/>
      <c r="AE5" s="20"/>
      <c r="AG5" s="19" t="s">
        <v>60</v>
      </c>
      <c r="AH5" s="20"/>
      <c r="AI5" s="20"/>
      <c r="AJ5" s="20"/>
      <c r="AK5" s="20"/>
      <c r="AL5" s="20"/>
      <c r="AM5" s="20"/>
      <c r="AO5" s="19" t="s">
        <v>67</v>
      </c>
      <c r="AP5" s="20"/>
      <c r="AQ5" s="20"/>
      <c r="AR5" s="20"/>
      <c r="AS5" s="20"/>
      <c r="AT5" s="20"/>
      <c r="AU5" s="20"/>
      <c r="AW5" s="19" t="s">
        <v>70</v>
      </c>
      <c r="AX5" s="20"/>
      <c r="AY5" s="20"/>
      <c r="AZ5" s="20"/>
      <c r="BA5" s="20"/>
      <c r="BB5" s="20"/>
      <c r="BC5" s="20"/>
      <c r="BE5" s="19" t="s">
        <v>88</v>
      </c>
      <c r="BF5" s="20"/>
      <c r="BG5" s="20"/>
      <c r="BH5" s="20"/>
      <c r="BI5" s="20"/>
      <c r="BJ5" s="20"/>
      <c r="BK5" s="20"/>
    </row>
    <row r="7" spans="1:63" ht="15.5" customHeight="1" x14ac:dyDescent="0.35">
      <c r="A7" s="2" t="s">
        <v>2</v>
      </c>
      <c r="I7" s="2" t="s">
        <v>2</v>
      </c>
      <c r="Q7" s="2" t="s">
        <v>2</v>
      </c>
      <c r="Y7" s="2" t="s">
        <v>2</v>
      </c>
      <c r="AG7" s="2" t="s">
        <v>2</v>
      </c>
      <c r="AO7" s="2" t="s">
        <v>2</v>
      </c>
      <c r="AW7" s="2" t="s">
        <v>2</v>
      </c>
      <c r="BE7" s="2" t="s">
        <v>2</v>
      </c>
    </row>
    <row r="8" spans="1:63" ht="14.5" customHeight="1" x14ac:dyDescent="0.35">
      <c r="A8" s="3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I8" s="3" t="s">
        <v>3</v>
      </c>
      <c r="J8" s="7" t="s">
        <v>4</v>
      </c>
      <c r="K8" s="7" t="s">
        <v>5</v>
      </c>
      <c r="L8" s="7" t="s">
        <v>6</v>
      </c>
      <c r="M8" s="7" t="s">
        <v>7</v>
      </c>
      <c r="N8" s="7" t="s">
        <v>8</v>
      </c>
      <c r="O8" s="7" t="s">
        <v>9</v>
      </c>
      <c r="Q8" s="3" t="s">
        <v>3</v>
      </c>
      <c r="R8" s="7" t="s">
        <v>4</v>
      </c>
      <c r="S8" s="7" t="s">
        <v>5</v>
      </c>
      <c r="T8" s="7" t="s">
        <v>6</v>
      </c>
      <c r="U8" s="7" t="s">
        <v>7</v>
      </c>
      <c r="V8" s="7" t="s">
        <v>8</v>
      </c>
      <c r="W8" s="7" t="s">
        <v>9</v>
      </c>
      <c r="Y8" s="3" t="s">
        <v>3</v>
      </c>
      <c r="Z8" s="7" t="s">
        <v>4</v>
      </c>
      <c r="AA8" s="7" t="s">
        <v>5</v>
      </c>
      <c r="AB8" s="7" t="s">
        <v>6</v>
      </c>
      <c r="AC8" s="7" t="s">
        <v>7</v>
      </c>
      <c r="AD8" s="7" t="s">
        <v>8</v>
      </c>
      <c r="AE8" s="7" t="s">
        <v>9</v>
      </c>
      <c r="AG8" s="3" t="s">
        <v>3</v>
      </c>
      <c r="AH8" s="7" t="s">
        <v>4</v>
      </c>
      <c r="AI8" s="7" t="s">
        <v>5</v>
      </c>
      <c r="AJ8" s="7" t="s">
        <v>6</v>
      </c>
      <c r="AK8" s="7" t="s">
        <v>7</v>
      </c>
      <c r="AL8" s="7" t="s">
        <v>8</v>
      </c>
      <c r="AM8" s="7" t="s">
        <v>9</v>
      </c>
      <c r="AO8" s="3" t="s">
        <v>3</v>
      </c>
      <c r="AP8" s="7" t="s">
        <v>4</v>
      </c>
      <c r="AQ8" s="7" t="s">
        <v>5</v>
      </c>
      <c r="AR8" s="7" t="s">
        <v>6</v>
      </c>
      <c r="AS8" s="7" t="s">
        <v>7</v>
      </c>
      <c r="AT8" s="7" t="s">
        <v>8</v>
      </c>
      <c r="AU8" s="7" t="s">
        <v>9</v>
      </c>
      <c r="AW8" s="3" t="s">
        <v>3</v>
      </c>
      <c r="AX8" s="7" t="s">
        <v>4</v>
      </c>
      <c r="AY8" s="7" t="s">
        <v>5</v>
      </c>
      <c r="AZ8" s="7" t="s">
        <v>6</v>
      </c>
      <c r="BA8" s="7" t="s">
        <v>7</v>
      </c>
      <c r="BB8" s="7" t="s">
        <v>8</v>
      </c>
      <c r="BC8" s="7" t="s">
        <v>9</v>
      </c>
      <c r="BE8" s="3" t="s">
        <v>3</v>
      </c>
      <c r="BF8" s="7" t="s">
        <v>4</v>
      </c>
      <c r="BG8" s="7" t="s">
        <v>5</v>
      </c>
      <c r="BH8" s="7" t="s">
        <v>6</v>
      </c>
      <c r="BI8" s="7" t="s">
        <v>7</v>
      </c>
      <c r="BJ8" s="7" t="s">
        <v>8</v>
      </c>
      <c r="BK8" s="7" t="s">
        <v>9</v>
      </c>
    </row>
    <row r="9" spans="1:63" ht="14.5" customHeight="1" x14ac:dyDescent="0.35">
      <c r="A9" t="s">
        <v>31</v>
      </c>
      <c r="B9" s="4">
        <v>1</v>
      </c>
      <c r="C9" s="4">
        <v>1</v>
      </c>
      <c r="D9" s="5">
        <f>C9/B9</f>
        <v>1</v>
      </c>
      <c r="E9" s="4">
        <v>15</v>
      </c>
      <c r="F9" s="4">
        <v>0</v>
      </c>
      <c r="G9" s="4">
        <v>0</v>
      </c>
      <c r="I9" t="s">
        <v>31</v>
      </c>
      <c r="J9" s="4">
        <v>8</v>
      </c>
      <c r="K9" s="4">
        <v>4</v>
      </c>
      <c r="L9" s="5">
        <f>K9/J9</f>
        <v>0.5</v>
      </c>
      <c r="M9" s="4">
        <v>44</v>
      </c>
      <c r="N9" s="4">
        <v>1</v>
      </c>
      <c r="O9" s="4">
        <v>3</v>
      </c>
      <c r="Q9" t="s">
        <v>31</v>
      </c>
      <c r="R9" s="4">
        <v>9</v>
      </c>
      <c r="S9" s="4">
        <v>5</v>
      </c>
      <c r="T9" s="5">
        <f>S9/R9</f>
        <v>0.55555555555555558</v>
      </c>
      <c r="U9" s="4">
        <v>124</v>
      </c>
      <c r="V9" s="4">
        <v>2</v>
      </c>
      <c r="W9" s="4">
        <v>1</v>
      </c>
      <c r="Y9" t="s">
        <v>31</v>
      </c>
      <c r="Z9" s="4">
        <v>4</v>
      </c>
      <c r="AA9" s="4">
        <v>4</v>
      </c>
      <c r="AB9" s="5">
        <f>AA9/Z9</f>
        <v>1</v>
      </c>
      <c r="AC9" s="4">
        <v>108</v>
      </c>
      <c r="AD9" s="4">
        <v>2</v>
      </c>
      <c r="AE9" s="4">
        <v>0</v>
      </c>
      <c r="AG9" t="s">
        <v>31</v>
      </c>
      <c r="AH9" s="4">
        <v>16</v>
      </c>
      <c r="AI9" s="4">
        <v>10</v>
      </c>
      <c r="AJ9" s="5">
        <f>AI9/AH9</f>
        <v>0.625</v>
      </c>
      <c r="AK9" s="4">
        <v>182</v>
      </c>
      <c r="AL9" s="4">
        <v>1</v>
      </c>
      <c r="AM9" s="4">
        <v>0</v>
      </c>
      <c r="AO9" t="s">
        <v>31</v>
      </c>
      <c r="AP9" s="4">
        <v>15</v>
      </c>
      <c r="AQ9" s="4">
        <v>5</v>
      </c>
      <c r="AR9" s="5">
        <f>AQ9/AP9</f>
        <v>0.33333333333333331</v>
      </c>
      <c r="AS9" s="4">
        <v>119</v>
      </c>
      <c r="AT9" s="4">
        <v>1</v>
      </c>
      <c r="AU9" s="4">
        <v>0</v>
      </c>
      <c r="AW9" t="s">
        <v>31</v>
      </c>
      <c r="AX9" s="4">
        <v>8</v>
      </c>
      <c r="AY9" s="4">
        <v>5</v>
      </c>
      <c r="AZ9" s="5">
        <f>AY9/AX9</f>
        <v>0.625</v>
      </c>
      <c r="BA9" s="4">
        <v>122</v>
      </c>
      <c r="BB9" s="4">
        <v>1</v>
      </c>
      <c r="BC9" s="4">
        <v>1</v>
      </c>
      <c r="BE9" t="s">
        <v>31</v>
      </c>
      <c r="BF9" s="4">
        <v>6</v>
      </c>
      <c r="BG9" s="4">
        <v>3</v>
      </c>
      <c r="BH9" s="5">
        <f>BG9/BF9</f>
        <v>0.5</v>
      </c>
      <c r="BI9" s="4">
        <v>110</v>
      </c>
      <c r="BJ9" s="4">
        <v>1</v>
      </c>
      <c r="BK9" s="4">
        <v>0</v>
      </c>
    </row>
    <row r="10" spans="1:63" ht="14.5" customHeight="1" x14ac:dyDescent="0.35">
      <c r="A10" t="s">
        <v>32</v>
      </c>
      <c r="B10" s="4">
        <v>3</v>
      </c>
      <c r="C10" s="4">
        <v>0</v>
      </c>
      <c r="D10" s="5">
        <f>C10/B10</f>
        <v>0</v>
      </c>
      <c r="E10" s="4">
        <v>0</v>
      </c>
      <c r="F10" s="4">
        <v>0</v>
      </c>
      <c r="G10" s="4">
        <v>1</v>
      </c>
      <c r="J10" s="4"/>
      <c r="K10" s="4"/>
      <c r="L10" s="5"/>
      <c r="M10" s="4"/>
      <c r="N10" s="4"/>
      <c r="O10" s="4"/>
      <c r="R10" s="4"/>
      <c r="S10" s="4"/>
      <c r="T10" s="5"/>
      <c r="U10" s="4"/>
      <c r="V10" s="4"/>
      <c r="W10" s="4"/>
      <c r="Z10" s="4"/>
      <c r="AA10" s="4"/>
      <c r="AB10" s="5"/>
      <c r="AC10" s="4"/>
      <c r="AD10" s="4"/>
      <c r="AE10" s="4"/>
      <c r="AH10" s="4"/>
      <c r="AI10" s="4"/>
      <c r="AJ10" s="5"/>
      <c r="AK10" s="4"/>
      <c r="AL10" s="4"/>
      <c r="AM10" s="4"/>
      <c r="AP10" s="4"/>
      <c r="AQ10" s="4"/>
      <c r="AR10" s="5"/>
      <c r="AS10" s="4"/>
      <c r="AT10" s="4"/>
      <c r="AU10" s="4"/>
      <c r="AX10" s="4"/>
      <c r="AY10" s="4"/>
      <c r="AZ10" s="5"/>
      <c r="BA10" s="4"/>
      <c r="BB10" s="4"/>
      <c r="BC10" s="4"/>
      <c r="BF10" s="4"/>
      <c r="BG10" s="4"/>
      <c r="BH10" s="5"/>
      <c r="BI10" s="4"/>
      <c r="BJ10" s="4"/>
      <c r="BK10" s="4"/>
    </row>
    <row r="11" spans="1:63" ht="15.5" customHeight="1" x14ac:dyDescent="0.35">
      <c r="G11" s="4"/>
      <c r="O11" s="4"/>
      <c r="W11" s="4"/>
      <c r="AE11" s="4"/>
      <c r="AM11" s="4"/>
      <c r="AU11" s="4"/>
      <c r="BC11" s="4"/>
      <c r="BK11" s="4"/>
    </row>
    <row r="12" spans="1:63" ht="15.5" x14ac:dyDescent="0.35">
      <c r="A12" s="2" t="s">
        <v>10</v>
      </c>
      <c r="B12" s="4"/>
      <c r="C12" s="4"/>
      <c r="D12" s="4"/>
      <c r="E12" s="4"/>
      <c r="F12" s="4"/>
      <c r="G12" s="4"/>
      <c r="I12" s="2" t="s">
        <v>10</v>
      </c>
      <c r="J12" s="4"/>
      <c r="K12" s="4"/>
      <c r="L12" s="4"/>
      <c r="M12" s="4"/>
      <c r="N12" s="4"/>
      <c r="O12" s="4"/>
      <c r="Q12" s="2" t="s">
        <v>10</v>
      </c>
      <c r="R12" s="4"/>
      <c r="S12" s="4"/>
      <c r="T12" s="4"/>
      <c r="U12" s="4"/>
      <c r="V12" s="4"/>
      <c r="W12" s="4"/>
      <c r="Y12" s="2" t="s">
        <v>10</v>
      </c>
      <c r="Z12" s="4"/>
      <c r="AA12" s="4"/>
      <c r="AB12" s="4"/>
      <c r="AC12" s="4"/>
      <c r="AD12" s="4"/>
      <c r="AE12" s="4"/>
      <c r="AG12" s="2" t="s">
        <v>10</v>
      </c>
      <c r="AH12" s="4"/>
      <c r="AI12" s="4"/>
      <c r="AJ12" s="4"/>
      <c r="AK12" s="4"/>
      <c r="AL12" s="4"/>
      <c r="AM12" s="4"/>
      <c r="AO12" s="2" t="s">
        <v>10</v>
      </c>
      <c r="AP12" s="4"/>
      <c r="AQ12" s="4"/>
      <c r="AR12" s="4"/>
      <c r="AS12" s="4"/>
      <c r="AT12" s="4"/>
      <c r="AU12" s="4"/>
      <c r="AW12" s="2" t="s">
        <v>10</v>
      </c>
      <c r="AX12" s="4"/>
      <c r="AY12" s="4"/>
      <c r="AZ12" s="4"/>
      <c r="BA12" s="4"/>
      <c r="BB12" s="4"/>
      <c r="BC12" s="4"/>
      <c r="BE12" s="2" t="s">
        <v>10</v>
      </c>
      <c r="BF12" s="4"/>
      <c r="BG12" s="4"/>
      <c r="BH12" s="4"/>
      <c r="BI12" s="4"/>
      <c r="BJ12" s="4"/>
      <c r="BK12" s="4"/>
    </row>
    <row r="13" spans="1:63" x14ac:dyDescent="0.35">
      <c r="A13" s="3" t="s">
        <v>3</v>
      </c>
      <c r="B13" s="7" t="s">
        <v>4</v>
      </c>
      <c r="C13" s="7" t="s">
        <v>7</v>
      </c>
      <c r="D13" s="7" t="s">
        <v>11</v>
      </c>
      <c r="E13" s="7" t="s">
        <v>12</v>
      </c>
      <c r="F13" s="7" t="s">
        <v>13</v>
      </c>
      <c r="G13" s="4"/>
      <c r="I13" s="3" t="s">
        <v>3</v>
      </c>
      <c r="J13" s="7" t="s">
        <v>4</v>
      </c>
      <c r="K13" s="7" t="s">
        <v>7</v>
      </c>
      <c r="L13" s="7" t="s">
        <v>11</v>
      </c>
      <c r="M13" s="7" t="s">
        <v>12</v>
      </c>
      <c r="N13" s="7" t="s">
        <v>13</v>
      </c>
      <c r="O13" s="4"/>
      <c r="Q13" s="3" t="s">
        <v>3</v>
      </c>
      <c r="R13" s="7" t="s">
        <v>4</v>
      </c>
      <c r="S13" s="7" t="s">
        <v>7</v>
      </c>
      <c r="T13" s="7" t="s">
        <v>11</v>
      </c>
      <c r="U13" s="7" t="s">
        <v>12</v>
      </c>
      <c r="V13" s="7" t="s">
        <v>13</v>
      </c>
      <c r="W13" s="4"/>
      <c r="Y13" s="3" t="s">
        <v>3</v>
      </c>
      <c r="Z13" s="7" t="s">
        <v>4</v>
      </c>
      <c r="AA13" s="7" t="s">
        <v>7</v>
      </c>
      <c r="AB13" s="7" t="s">
        <v>11</v>
      </c>
      <c r="AC13" s="7" t="s">
        <v>12</v>
      </c>
      <c r="AD13" s="7" t="s">
        <v>13</v>
      </c>
      <c r="AE13" s="4"/>
      <c r="AG13" s="3" t="s">
        <v>3</v>
      </c>
      <c r="AH13" s="7" t="s">
        <v>4</v>
      </c>
      <c r="AI13" s="7" t="s">
        <v>7</v>
      </c>
      <c r="AJ13" s="7" t="s">
        <v>11</v>
      </c>
      <c r="AK13" s="7" t="s">
        <v>12</v>
      </c>
      <c r="AL13" s="7" t="s">
        <v>13</v>
      </c>
      <c r="AM13" s="4"/>
      <c r="AO13" s="3" t="s">
        <v>3</v>
      </c>
      <c r="AP13" s="7" t="s">
        <v>4</v>
      </c>
      <c r="AQ13" s="7" t="s">
        <v>7</v>
      </c>
      <c r="AR13" s="7" t="s">
        <v>11</v>
      </c>
      <c r="AS13" s="7" t="s">
        <v>12</v>
      </c>
      <c r="AT13" s="7" t="s">
        <v>13</v>
      </c>
      <c r="AU13" s="4"/>
      <c r="AW13" s="3" t="s">
        <v>3</v>
      </c>
      <c r="AX13" s="7" t="s">
        <v>4</v>
      </c>
      <c r="AY13" s="7" t="s">
        <v>7</v>
      </c>
      <c r="AZ13" s="7" t="s">
        <v>11</v>
      </c>
      <c r="BA13" s="7" t="s">
        <v>12</v>
      </c>
      <c r="BB13" s="7" t="s">
        <v>13</v>
      </c>
      <c r="BC13" s="4"/>
      <c r="BE13" s="3" t="s">
        <v>3</v>
      </c>
      <c r="BF13" s="7" t="s">
        <v>4</v>
      </c>
      <c r="BG13" s="7" t="s">
        <v>7</v>
      </c>
      <c r="BH13" s="7" t="s">
        <v>11</v>
      </c>
      <c r="BI13" s="7" t="s">
        <v>12</v>
      </c>
      <c r="BJ13" s="7" t="s">
        <v>13</v>
      </c>
      <c r="BK13" s="4"/>
    </row>
    <row r="14" spans="1:63" x14ac:dyDescent="0.35">
      <c r="A14" t="s">
        <v>34</v>
      </c>
      <c r="B14" s="4">
        <v>6</v>
      </c>
      <c r="C14" s="4">
        <v>114</v>
      </c>
      <c r="D14" s="6">
        <f>C14/B14</f>
        <v>19</v>
      </c>
      <c r="E14" s="4">
        <v>45</v>
      </c>
      <c r="F14" s="4">
        <v>1</v>
      </c>
      <c r="G14" s="4"/>
      <c r="I14" t="s">
        <v>35</v>
      </c>
      <c r="J14" s="4">
        <v>17</v>
      </c>
      <c r="K14" s="4">
        <v>81</v>
      </c>
      <c r="L14" s="6">
        <f>K14/J14</f>
        <v>4.7647058823529411</v>
      </c>
      <c r="M14" s="4">
        <v>20</v>
      </c>
      <c r="N14" s="4">
        <v>1</v>
      </c>
      <c r="O14" s="4"/>
      <c r="Q14" t="s">
        <v>35</v>
      </c>
      <c r="R14" s="4">
        <v>19</v>
      </c>
      <c r="S14" s="4">
        <v>69</v>
      </c>
      <c r="T14" s="6">
        <f>S14/R14</f>
        <v>3.6315789473684212</v>
      </c>
      <c r="U14" s="4">
        <v>16</v>
      </c>
      <c r="V14" s="4">
        <v>0</v>
      </c>
      <c r="W14" s="4"/>
      <c r="Y14" t="s">
        <v>33</v>
      </c>
      <c r="Z14" s="4">
        <v>8</v>
      </c>
      <c r="AA14" s="4">
        <v>55</v>
      </c>
      <c r="AB14" s="6">
        <f>AA14/Z14</f>
        <v>6.875</v>
      </c>
      <c r="AC14" s="4">
        <v>14</v>
      </c>
      <c r="AD14" s="4">
        <v>2</v>
      </c>
      <c r="AE14" s="4"/>
      <c r="AG14" t="s">
        <v>35</v>
      </c>
      <c r="AH14" s="4">
        <v>12</v>
      </c>
      <c r="AI14" s="4">
        <v>42</v>
      </c>
      <c r="AJ14" s="6">
        <f>AI14/AH14</f>
        <v>3.5</v>
      </c>
      <c r="AK14" s="4">
        <v>12</v>
      </c>
      <c r="AL14" s="4">
        <v>0</v>
      </c>
      <c r="AM14" s="4"/>
      <c r="AO14" t="s">
        <v>35</v>
      </c>
      <c r="AP14" s="4">
        <v>12</v>
      </c>
      <c r="AQ14" s="4">
        <v>52</v>
      </c>
      <c r="AR14" s="6">
        <f>AQ14/AP14</f>
        <v>4.333333333333333</v>
      </c>
      <c r="AS14" s="4">
        <v>12</v>
      </c>
      <c r="AT14" s="4">
        <v>0</v>
      </c>
      <c r="AU14" s="4"/>
      <c r="AW14" t="s">
        <v>35</v>
      </c>
      <c r="AX14" s="4">
        <v>17</v>
      </c>
      <c r="AY14" s="4">
        <v>112</v>
      </c>
      <c r="AZ14" s="6">
        <f>AY14/AX14</f>
        <v>6.5882352941176467</v>
      </c>
      <c r="BA14" s="4">
        <v>23</v>
      </c>
      <c r="BB14" s="4">
        <v>3</v>
      </c>
      <c r="BC14" s="4"/>
      <c r="BE14" t="s">
        <v>35</v>
      </c>
      <c r="BF14" s="4">
        <v>7</v>
      </c>
      <c r="BG14" s="4">
        <v>71</v>
      </c>
      <c r="BH14" s="6">
        <f>BG14/BF14</f>
        <v>10.142857142857142</v>
      </c>
      <c r="BI14" s="4">
        <v>20</v>
      </c>
      <c r="BJ14" s="4">
        <v>1</v>
      </c>
      <c r="BK14" s="4"/>
    </row>
    <row r="15" spans="1:63" x14ac:dyDescent="0.35">
      <c r="A15" t="s">
        <v>35</v>
      </c>
      <c r="B15" s="4">
        <v>6</v>
      </c>
      <c r="C15" s="4">
        <v>90</v>
      </c>
      <c r="D15" s="6">
        <f>C15/B15</f>
        <v>15</v>
      </c>
      <c r="E15" s="4">
        <v>30</v>
      </c>
      <c r="F15" s="4">
        <v>1</v>
      </c>
      <c r="G15" s="4"/>
      <c r="I15" t="s">
        <v>34</v>
      </c>
      <c r="J15" s="4">
        <v>5</v>
      </c>
      <c r="K15" s="4">
        <v>17</v>
      </c>
      <c r="L15" s="6">
        <f>K15/J15</f>
        <v>3.4</v>
      </c>
      <c r="M15" s="4">
        <v>6</v>
      </c>
      <c r="N15" s="4">
        <v>0</v>
      </c>
      <c r="O15" s="4"/>
      <c r="Q15" t="s">
        <v>34</v>
      </c>
      <c r="R15" s="4">
        <v>5</v>
      </c>
      <c r="S15" s="4">
        <v>22</v>
      </c>
      <c r="T15" s="6">
        <f>S15/R15</f>
        <v>4.4000000000000004</v>
      </c>
      <c r="U15" s="4">
        <v>7</v>
      </c>
      <c r="V15" s="4">
        <v>0</v>
      </c>
      <c r="W15" s="4"/>
      <c r="Y15" t="s">
        <v>35</v>
      </c>
      <c r="Z15" s="4">
        <v>7</v>
      </c>
      <c r="AA15" s="4">
        <v>52</v>
      </c>
      <c r="AB15" s="6">
        <f>AA15/Z15</f>
        <v>7.4285714285714288</v>
      </c>
      <c r="AC15" s="4">
        <v>12</v>
      </c>
      <c r="AD15" s="4">
        <v>1</v>
      </c>
      <c r="AE15" s="4"/>
      <c r="AG15" t="s">
        <v>31</v>
      </c>
      <c r="AH15" s="4">
        <v>3</v>
      </c>
      <c r="AI15" s="4">
        <v>9</v>
      </c>
      <c r="AJ15" s="6">
        <f>AI15/AH15</f>
        <v>3</v>
      </c>
      <c r="AK15" s="4">
        <v>4</v>
      </c>
      <c r="AL15" s="4">
        <v>0</v>
      </c>
      <c r="AM15" s="4"/>
      <c r="AO15" t="s">
        <v>31</v>
      </c>
      <c r="AP15" s="4">
        <v>7</v>
      </c>
      <c r="AQ15" s="4">
        <v>21</v>
      </c>
      <c r="AR15" s="6">
        <f>AQ15/AP15</f>
        <v>3</v>
      </c>
      <c r="AS15" s="4">
        <v>7</v>
      </c>
      <c r="AT15" s="4">
        <v>0</v>
      </c>
      <c r="AU15" s="4"/>
      <c r="AW15" t="s">
        <v>31</v>
      </c>
      <c r="AX15" s="4">
        <v>7</v>
      </c>
      <c r="AY15" s="4">
        <v>34</v>
      </c>
      <c r="AZ15" s="6">
        <f>AY15/AX15</f>
        <v>4.8571428571428568</v>
      </c>
      <c r="BA15" s="4">
        <v>8</v>
      </c>
      <c r="BB15" s="4">
        <v>0</v>
      </c>
      <c r="BC15" s="4"/>
      <c r="BE15" t="s">
        <v>34</v>
      </c>
      <c r="BF15" s="4">
        <v>7</v>
      </c>
      <c r="BG15" s="4">
        <v>46</v>
      </c>
      <c r="BH15" s="6">
        <f>BG15/BF15</f>
        <v>6.5714285714285712</v>
      </c>
      <c r="BI15" s="4">
        <v>12</v>
      </c>
      <c r="BJ15" s="4">
        <v>1</v>
      </c>
      <c r="BK15" s="4"/>
    </row>
    <row r="16" spans="1:63" x14ac:dyDescent="0.35">
      <c r="A16" t="s">
        <v>33</v>
      </c>
      <c r="B16" s="4">
        <v>3</v>
      </c>
      <c r="C16" s="4">
        <v>50</v>
      </c>
      <c r="D16" s="6">
        <f>C16/B16</f>
        <v>16.666666666666668</v>
      </c>
      <c r="E16" s="4">
        <v>50</v>
      </c>
      <c r="F16" s="4">
        <v>2</v>
      </c>
      <c r="G16" s="4"/>
      <c r="I16" t="s">
        <v>31</v>
      </c>
      <c r="J16" s="4">
        <v>5</v>
      </c>
      <c r="K16" s="4">
        <v>11</v>
      </c>
      <c r="L16" s="6">
        <f>K16/J16</f>
        <v>2.2000000000000002</v>
      </c>
      <c r="M16" s="4">
        <v>4</v>
      </c>
      <c r="N16" s="4">
        <v>0</v>
      </c>
      <c r="O16" s="4"/>
      <c r="Q16" t="s">
        <v>31</v>
      </c>
      <c r="R16" s="4">
        <v>9</v>
      </c>
      <c r="S16" s="4">
        <v>6</v>
      </c>
      <c r="T16" s="6">
        <f>S16/R16</f>
        <v>0.66666666666666663</v>
      </c>
      <c r="U16" s="4">
        <v>5</v>
      </c>
      <c r="V16" s="4">
        <v>0</v>
      </c>
      <c r="W16" s="4"/>
      <c r="Y16" t="s">
        <v>31</v>
      </c>
      <c r="Z16" s="4">
        <v>5</v>
      </c>
      <c r="AA16" s="4">
        <v>23</v>
      </c>
      <c r="AB16" s="6">
        <f>AA16/Z16</f>
        <v>4.5999999999999996</v>
      </c>
      <c r="AC16" s="4">
        <v>8</v>
      </c>
      <c r="AD16" s="4">
        <v>0</v>
      </c>
      <c r="AE16" s="4"/>
      <c r="AG16" t="s">
        <v>45</v>
      </c>
      <c r="AH16" s="4">
        <v>1</v>
      </c>
      <c r="AI16" s="4">
        <v>9</v>
      </c>
      <c r="AJ16" s="6">
        <f>AI16/AH16</f>
        <v>9</v>
      </c>
      <c r="AK16" s="4">
        <v>9</v>
      </c>
      <c r="AL16" s="4">
        <v>0</v>
      </c>
      <c r="AM16" s="4"/>
      <c r="AO16" t="s">
        <v>34</v>
      </c>
      <c r="AP16" s="4">
        <v>7</v>
      </c>
      <c r="AQ16" s="4">
        <v>17</v>
      </c>
      <c r="AR16" s="6">
        <f>AQ16/AP16</f>
        <v>2.4285714285714284</v>
      </c>
      <c r="AS16" s="4">
        <v>6</v>
      </c>
      <c r="AT16" s="4">
        <v>1</v>
      </c>
      <c r="AU16" s="4"/>
      <c r="AW16" t="s">
        <v>45</v>
      </c>
      <c r="AX16" s="4">
        <v>2</v>
      </c>
      <c r="AY16" s="4">
        <v>18</v>
      </c>
      <c r="AZ16" s="6">
        <f>AY16/AX16</f>
        <v>9</v>
      </c>
      <c r="BA16" s="4">
        <v>11</v>
      </c>
      <c r="BB16" s="4">
        <v>0</v>
      </c>
      <c r="BC16" s="4"/>
      <c r="BE16" t="s">
        <v>45</v>
      </c>
      <c r="BF16" s="4">
        <v>3</v>
      </c>
      <c r="BG16" s="4">
        <v>39</v>
      </c>
      <c r="BH16" s="6">
        <f>BG16/BF16</f>
        <v>13</v>
      </c>
      <c r="BI16" s="4">
        <v>35</v>
      </c>
      <c r="BJ16" s="4">
        <v>1</v>
      </c>
      <c r="BK16" s="4"/>
    </row>
    <row r="17" spans="1:63" x14ac:dyDescent="0.35">
      <c r="A17" t="s">
        <v>31</v>
      </c>
      <c r="B17" s="4">
        <v>4</v>
      </c>
      <c r="C17" s="4">
        <v>41</v>
      </c>
      <c r="D17" s="6">
        <f>C17/B17</f>
        <v>10.25</v>
      </c>
      <c r="E17" s="4">
        <v>8</v>
      </c>
      <c r="F17" s="4">
        <v>1</v>
      </c>
      <c r="G17" s="4"/>
      <c r="I17" t="s">
        <v>45</v>
      </c>
      <c r="J17" s="4">
        <v>2</v>
      </c>
      <c r="K17" s="4">
        <v>9</v>
      </c>
      <c r="L17" s="6">
        <f>K17/J17</f>
        <v>4.5</v>
      </c>
      <c r="M17" s="4">
        <v>6</v>
      </c>
      <c r="N17" s="4">
        <v>0</v>
      </c>
      <c r="O17" s="4"/>
      <c r="Q17" t="s">
        <v>33</v>
      </c>
      <c r="R17" s="4">
        <v>1</v>
      </c>
      <c r="S17" s="4">
        <v>3</v>
      </c>
      <c r="T17" s="6">
        <f>S17/R17</f>
        <v>3</v>
      </c>
      <c r="U17" s="4">
        <v>3</v>
      </c>
      <c r="V17" s="4">
        <v>0</v>
      </c>
      <c r="W17" s="4"/>
      <c r="Y17" t="s">
        <v>34</v>
      </c>
      <c r="Z17" s="4">
        <v>1</v>
      </c>
      <c r="AA17" s="4">
        <v>15</v>
      </c>
      <c r="AB17" s="6">
        <f>AA17/Z17</f>
        <v>15</v>
      </c>
      <c r="AC17" s="4">
        <v>15</v>
      </c>
      <c r="AD17" s="4">
        <v>1</v>
      </c>
      <c r="AE17" s="4"/>
      <c r="AG17" t="s">
        <v>34</v>
      </c>
      <c r="AH17" s="4">
        <v>1</v>
      </c>
      <c r="AI17" s="4">
        <v>3</v>
      </c>
      <c r="AJ17" s="6">
        <f>AI17/AH17</f>
        <v>3</v>
      </c>
      <c r="AK17" s="4">
        <v>3</v>
      </c>
      <c r="AL17" s="4">
        <v>0</v>
      </c>
      <c r="AM17" s="4"/>
      <c r="AO17" t="s">
        <v>45</v>
      </c>
      <c r="AP17" s="4">
        <v>2</v>
      </c>
      <c r="AQ17" s="4">
        <v>11</v>
      </c>
      <c r="AR17" s="6">
        <f>AQ17/AP17</f>
        <v>5.5</v>
      </c>
      <c r="AS17" s="4">
        <v>7</v>
      </c>
      <c r="AT17" s="4">
        <v>1</v>
      </c>
      <c r="AU17" s="4"/>
      <c r="AW17" t="s">
        <v>34</v>
      </c>
      <c r="AX17" s="4">
        <v>1</v>
      </c>
      <c r="AY17" s="4">
        <v>2</v>
      </c>
      <c r="AZ17" s="6">
        <f>AY17/AX17</f>
        <v>2</v>
      </c>
      <c r="BA17" s="4">
        <v>2</v>
      </c>
      <c r="BB17" s="4">
        <v>0</v>
      </c>
      <c r="BC17" s="4"/>
      <c r="BE17" t="s">
        <v>31</v>
      </c>
      <c r="BF17" s="4">
        <v>1</v>
      </c>
      <c r="BG17" s="4">
        <v>4</v>
      </c>
      <c r="BH17" s="6">
        <f>BG17/BF17</f>
        <v>4</v>
      </c>
      <c r="BI17" s="4">
        <v>4</v>
      </c>
      <c r="BJ17" s="4">
        <v>0</v>
      </c>
      <c r="BK17" s="4"/>
    </row>
    <row r="18" spans="1:63" x14ac:dyDescent="0.35">
      <c r="B18" s="4"/>
      <c r="C18" s="4"/>
      <c r="D18" s="6"/>
      <c r="E18" s="4"/>
      <c r="F18" s="4"/>
      <c r="G18" s="4"/>
      <c r="I18" t="s">
        <v>33</v>
      </c>
      <c r="J18" s="4">
        <v>4</v>
      </c>
      <c r="K18" s="4">
        <v>8</v>
      </c>
      <c r="L18" s="6">
        <f>K18/J18</f>
        <v>2</v>
      </c>
      <c r="M18" s="4">
        <v>7</v>
      </c>
      <c r="N18" s="4">
        <v>0</v>
      </c>
      <c r="O18" s="4"/>
      <c r="V18" s="4"/>
      <c r="W18" s="4"/>
      <c r="Y18" t="s">
        <v>45</v>
      </c>
      <c r="Z18" s="4">
        <v>1</v>
      </c>
      <c r="AA18" s="4">
        <v>-2</v>
      </c>
      <c r="AB18" s="6">
        <f>AA18/Z18</f>
        <v>-2</v>
      </c>
      <c r="AC18" s="4">
        <v>-2</v>
      </c>
      <c r="AD18" s="4">
        <v>0</v>
      </c>
      <c r="AE18" s="4"/>
      <c r="AM18" s="4"/>
      <c r="AU18" s="4"/>
      <c r="BC18" s="4"/>
      <c r="BE18" t="s">
        <v>33</v>
      </c>
      <c r="BF18" s="4">
        <v>2</v>
      </c>
      <c r="BG18" s="4">
        <v>-8</v>
      </c>
      <c r="BH18" s="6">
        <f>BG18/BF18</f>
        <v>-4</v>
      </c>
      <c r="BI18" s="4">
        <v>-2</v>
      </c>
      <c r="BJ18" s="4">
        <v>0</v>
      </c>
      <c r="BK18" s="4"/>
    </row>
    <row r="19" spans="1:63" x14ac:dyDescent="0.35">
      <c r="G19" s="4"/>
      <c r="O19" s="4"/>
      <c r="W19" s="4"/>
      <c r="AE19" s="4"/>
      <c r="AM19" s="4"/>
      <c r="AU19" s="4"/>
      <c r="BC19" s="4"/>
      <c r="BK19" s="4"/>
    </row>
    <row r="20" spans="1:63" x14ac:dyDescent="0.35">
      <c r="G20" s="4"/>
      <c r="O20" s="4"/>
      <c r="W20" s="4"/>
      <c r="AE20" s="4"/>
      <c r="AM20" s="4"/>
      <c r="AU20" s="4"/>
      <c r="BC20" s="4"/>
      <c r="BK20" s="4"/>
    </row>
    <row r="21" spans="1:63" ht="15.5" x14ac:dyDescent="0.35">
      <c r="A21" s="2" t="s">
        <v>14</v>
      </c>
      <c r="B21" s="4"/>
      <c r="C21" s="4"/>
      <c r="D21" s="4"/>
      <c r="E21" s="4"/>
      <c r="F21" s="4"/>
      <c r="G21" s="4"/>
      <c r="I21" s="2" t="s">
        <v>14</v>
      </c>
      <c r="J21" s="4"/>
      <c r="K21" s="4"/>
      <c r="L21" s="4"/>
      <c r="M21" s="4"/>
      <c r="N21" s="4"/>
      <c r="O21" s="4"/>
      <c r="Q21" s="2" t="s">
        <v>14</v>
      </c>
      <c r="R21" s="4"/>
      <c r="S21" s="4"/>
      <c r="T21" s="4"/>
      <c r="U21" s="4"/>
      <c r="V21" s="4"/>
      <c r="W21" s="4"/>
      <c r="Y21" s="2" t="s">
        <v>14</v>
      </c>
      <c r="Z21" s="4"/>
      <c r="AA21" s="4"/>
      <c r="AB21" s="4"/>
      <c r="AC21" s="4"/>
      <c r="AD21" s="4"/>
      <c r="AE21" s="4"/>
      <c r="AG21" s="2" t="s">
        <v>14</v>
      </c>
      <c r="AH21" s="4"/>
      <c r="AI21" s="4"/>
      <c r="AJ21" s="4"/>
      <c r="AK21" s="4"/>
      <c r="AL21" s="4"/>
      <c r="AM21" s="4"/>
      <c r="AO21" s="2" t="s">
        <v>14</v>
      </c>
      <c r="AP21" s="4"/>
      <c r="AQ21" s="4"/>
      <c r="AR21" s="4"/>
      <c r="AS21" s="4"/>
      <c r="AT21" s="4"/>
      <c r="AU21" s="4"/>
      <c r="AW21" s="2" t="s">
        <v>14</v>
      </c>
      <c r="AX21" s="4"/>
      <c r="AY21" s="4"/>
      <c r="AZ21" s="4"/>
      <c r="BA21" s="4"/>
      <c r="BB21" s="4"/>
      <c r="BC21" s="4"/>
      <c r="BE21" s="2" t="s">
        <v>14</v>
      </c>
      <c r="BF21" s="4"/>
      <c r="BG21" s="4"/>
      <c r="BH21" s="4"/>
      <c r="BI21" s="4"/>
      <c r="BJ21" s="4"/>
      <c r="BK21" s="4"/>
    </row>
    <row r="22" spans="1:63" x14ac:dyDescent="0.35">
      <c r="A22" s="3" t="s">
        <v>3</v>
      </c>
      <c r="B22" s="7" t="s">
        <v>15</v>
      </c>
      <c r="C22" s="7" t="s">
        <v>7</v>
      </c>
      <c r="D22" s="7" t="s">
        <v>11</v>
      </c>
      <c r="E22" s="7" t="s">
        <v>12</v>
      </c>
      <c r="F22" s="7" t="s">
        <v>13</v>
      </c>
      <c r="G22" s="4"/>
      <c r="I22" s="3" t="s">
        <v>3</v>
      </c>
      <c r="J22" s="7" t="s">
        <v>15</v>
      </c>
      <c r="K22" s="7" t="s">
        <v>7</v>
      </c>
      <c r="L22" s="7" t="s">
        <v>11</v>
      </c>
      <c r="M22" s="7" t="s">
        <v>12</v>
      </c>
      <c r="N22" s="7" t="s">
        <v>13</v>
      </c>
      <c r="O22" s="4"/>
      <c r="Q22" s="3" t="s">
        <v>3</v>
      </c>
      <c r="R22" s="7" t="s">
        <v>15</v>
      </c>
      <c r="S22" s="7" t="s">
        <v>7</v>
      </c>
      <c r="T22" s="7" t="s">
        <v>11</v>
      </c>
      <c r="U22" s="7" t="s">
        <v>12</v>
      </c>
      <c r="V22" s="7" t="s">
        <v>13</v>
      </c>
      <c r="W22" s="4"/>
      <c r="Y22" s="3" t="s">
        <v>3</v>
      </c>
      <c r="Z22" s="7" t="s">
        <v>15</v>
      </c>
      <c r="AA22" s="7" t="s">
        <v>7</v>
      </c>
      <c r="AB22" s="7" t="s">
        <v>11</v>
      </c>
      <c r="AC22" s="7" t="s">
        <v>12</v>
      </c>
      <c r="AD22" s="7" t="s">
        <v>13</v>
      </c>
      <c r="AE22" s="4"/>
      <c r="AG22" s="3" t="s">
        <v>3</v>
      </c>
      <c r="AH22" s="7" t="s">
        <v>15</v>
      </c>
      <c r="AI22" s="7" t="s">
        <v>7</v>
      </c>
      <c r="AJ22" s="7" t="s">
        <v>11</v>
      </c>
      <c r="AK22" s="7" t="s">
        <v>12</v>
      </c>
      <c r="AL22" s="7" t="s">
        <v>13</v>
      </c>
      <c r="AM22" s="4"/>
      <c r="AO22" s="3" t="s">
        <v>3</v>
      </c>
      <c r="AP22" s="7" t="s">
        <v>15</v>
      </c>
      <c r="AQ22" s="7" t="s">
        <v>7</v>
      </c>
      <c r="AR22" s="7" t="s">
        <v>11</v>
      </c>
      <c r="AS22" s="7" t="s">
        <v>12</v>
      </c>
      <c r="AT22" s="7" t="s">
        <v>13</v>
      </c>
      <c r="AU22" s="4"/>
      <c r="AW22" s="3" t="s">
        <v>3</v>
      </c>
      <c r="AX22" s="7" t="s">
        <v>15</v>
      </c>
      <c r="AY22" s="7" t="s">
        <v>7</v>
      </c>
      <c r="AZ22" s="7" t="s">
        <v>11</v>
      </c>
      <c r="BA22" s="7" t="s">
        <v>12</v>
      </c>
      <c r="BB22" s="7" t="s">
        <v>13</v>
      </c>
      <c r="BC22" s="4"/>
      <c r="BE22" s="3" t="s">
        <v>3</v>
      </c>
      <c r="BF22" s="7" t="s">
        <v>15</v>
      </c>
      <c r="BG22" s="7" t="s">
        <v>7</v>
      </c>
      <c r="BH22" s="7" t="s">
        <v>11</v>
      </c>
      <c r="BI22" s="7" t="s">
        <v>12</v>
      </c>
      <c r="BJ22" s="7" t="s">
        <v>13</v>
      </c>
      <c r="BK22" s="4"/>
    </row>
    <row r="23" spans="1:63" x14ac:dyDescent="0.35">
      <c r="A23" t="s">
        <v>36</v>
      </c>
      <c r="B23" s="4">
        <v>1</v>
      </c>
      <c r="C23" s="4">
        <v>15</v>
      </c>
      <c r="D23" s="6">
        <f>C23/B23</f>
        <v>15</v>
      </c>
      <c r="E23" s="4">
        <v>15</v>
      </c>
      <c r="F23" s="4">
        <v>0</v>
      </c>
      <c r="G23" s="4"/>
      <c r="I23" t="s">
        <v>45</v>
      </c>
      <c r="J23" s="4">
        <v>2</v>
      </c>
      <c r="K23" s="4">
        <v>26</v>
      </c>
      <c r="L23" s="6">
        <f>K23/J23</f>
        <v>13</v>
      </c>
      <c r="M23" s="4">
        <v>20</v>
      </c>
      <c r="N23" s="4">
        <v>1</v>
      </c>
      <c r="O23" s="4"/>
      <c r="Q23" t="s">
        <v>34</v>
      </c>
      <c r="R23" s="4">
        <v>3</v>
      </c>
      <c r="S23" s="4">
        <v>76</v>
      </c>
      <c r="T23" s="6">
        <f>S23/R23</f>
        <v>25.333333333333332</v>
      </c>
      <c r="U23" s="4">
        <v>45</v>
      </c>
      <c r="V23" s="4">
        <v>2</v>
      </c>
      <c r="W23" s="4"/>
      <c r="Y23" t="s">
        <v>45</v>
      </c>
      <c r="Z23" s="4">
        <v>2</v>
      </c>
      <c r="AA23" s="4">
        <v>53</v>
      </c>
      <c r="AB23" s="6">
        <f>AA23/Z23</f>
        <v>26.5</v>
      </c>
      <c r="AC23" s="4">
        <v>30</v>
      </c>
      <c r="AD23" s="4">
        <v>0</v>
      </c>
      <c r="AE23" s="4"/>
      <c r="AG23" t="s">
        <v>34</v>
      </c>
      <c r="AH23" s="4">
        <v>4</v>
      </c>
      <c r="AI23" s="4">
        <v>83</v>
      </c>
      <c r="AJ23" s="6">
        <f>AI23/AH23</f>
        <v>20.75</v>
      </c>
      <c r="AK23" s="4">
        <v>45</v>
      </c>
      <c r="AL23" s="4">
        <v>1</v>
      </c>
      <c r="AM23" s="4"/>
      <c r="AO23" t="s">
        <v>36</v>
      </c>
      <c r="AP23" s="4">
        <v>2</v>
      </c>
      <c r="AQ23" s="4">
        <v>75</v>
      </c>
      <c r="AR23" s="6">
        <f>AQ23/AP23</f>
        <v>37.5</v>
      </c>
      <c r="AS23" s="4">
        <v>65</v>
      </c>
      <c r="AT23" s="4">
        <v>1</v>
      </c>
      <c r="AU23" s="4"/>
      <c r="AW23" t="s">
        <v>45</v>
      </c>
      <c r="AX23" s="4">
        <v>3</v>
      </c>
      <c r="AY23" s="4">
        <v>104</v>
      </c>
      <c r="AZ23" s="6">
        <f>AY23/AX23</f>
        <v>34.666666666666664</v>
      </c>
      <c r="BA23" s="4">
        <v>65</v>
      </c>
      <c r="BB23" s="4">
        <v>1</v>
      </c>
      <c r="BC23" s="4"/>
      <c r="BE23" t="s">
        <v>34</v>
      </c>
      <c r="BF23" s="4">
        <v>1</v>
      </c>
      <c r="BG23" s="4">
        <v>58</v>
      </c>
      <c r="BH23" s="6">
        <f>BG23/BF23</f>
        <v>58</v>
      </c>
      <c r="BI23" s="4">
        <v>58</v>
      </c>
      <c r="BJ23" s="4">
        <v>1</v>
      </c>
      <c r="BK23" s="4"/>
    </row>
    <row r="24" spans="1:63" x14ac:dyDescent="0.35">
      <c r="B24" s="4"/>
      <c r="C24" s="4"/>
      <c r="D24" s="6"/>
      <c r="E24" s="4"/>
      <c r="F24" s="4"/>
      <c r="G24" s="4"/>
      <c r="I24" t="s">
        <v>36</v>
      </c>
      <c r="J24" s="4">
        <v>1</v>
      </c>
      <c r="K24" s="4">
        <v>10</v>
      </c>
      <c r="L24" s="6">
        <f>K24/J24</f>
        <v>10</v>
      </c>
      <c r="M24" s="4">
        <v>10</v>
      </c>
      <c r="N24" s="4">
        <v>0</v>
      </c>
      <c r="O24" s="4"/>
      <c r="Q24" t="s">
        <v>33</v>
      </c>
      <c r="R24" s="4">
        <v>2</v>
      </c>
      <c r="S24" s="4">
        <v>48</v>
      </c>
      <c r="T24" s="6">
        <f>S24/R24</f>
        <v>24</v>
      </c>
      <c r="U24" s="4">
        <v>40</v>
      </c>
      <c r="V24" s="4">
        <v>0</v>
      </c>
      <c r="W24" s="4"/>
      <c r="Y24" t="s">
        <v>34</v>
      </c>
      <c r="Z24" s="4">
        <v>1</v>
      </c>
      <c r="AA24" s="4">
        <v>34</v>
      </c>
      <c r="AB24" s="6">
        <f>AA24/Z24</f>
        <v>34</v>
      </c>
      <c r="AC24" s="4">
        <v>34</v>
      </c>
      <c r="AD24" s="4">
        <v>1</v>
      </c>
      <c r="AE24" s="4"/>
      <c r="AG24" t="s">
        <v>45</v>
      </c>
      <c r="AH24" s="4">
        <v>2</v>
      </c>
      <c r="AI24" s="4">
        <v>49</v>
      </c>
      <c r="AJ24" s="6">
        <f>AI24/AH24</f>
        <v>24.5</v>
      </c>
      <c r="AK24" s="4">
        <v>35</v>
      </c>
      <c r="AL24" s="4">
        <v>0</v>
      </c>
      <c r="AM24" s="4"/>
      <c r="AO24" t="s">
        <v>33</v>
      </c>
      <c r="AP24" s="4">
        <v>2</v>
      </c>
      <c r="AQ24" s="4">
        <v>37</v>
      </c>
      <c r="AR24" s="6">
        <f>AQ24/AP24</f>
        <v>18.5</v>
      </c>
      <c r="AS24" s="4">
        <v>19</v>
      </c>
      <c r="AT24" s="4">
        <v>0</v>
      </c>
      <c r="AU24" s="4"/>
      <c r="AW24" t="s">
        <v>33</v>
      </c>
      <c r="AX24" s="4">
        <v>1</v>
      </c>
      <c r="AY24" s="4">
        <v>13</v>
      </c>
      <c r="AZ24" s="6">
        <f>AY24/AX24</f>
        <v>13</v>
      </c>
      <c r="BA24" s="4">
        <v>13</v>
      </c>
      <c r="BB24" s="4">
        <v>0</v>
      </c>
      <c r="BC24" s="4"/>
      <c r="BE24" t="s">
        <v>45</v>
      </c>
      <c r="BF24" s="4">
        <v>1</v>
      </c>
      <c r="BG24" s="4">
        <v>43</v>
      </c>
      <c r="BH24" s="6">
        <f>BG24/BF24</f>
        <v>43</v>
      </c>
      <c r="BI24" s="4">
        <v>43</v>
      </c>
      <c r="BJ24" s="4">
        <v>0</v>
      </c>
      <c r="BK24" s="4"/>
    </row>
    <row r="25" spans="1:63" x14ac:dyDescent="0.35">
      <c r="B25" s="4"/>
      <c r="C25" s="4"/>
      <c r="D25" s="6"/>
      <c r="E25" s="4"/>
      <c r="F25" s="4"/>
      <c r="G25" s="4"/>
      <c r="I25" t="s">
        <v>34</v>
      </c>
      <c r="J25" s="4">
        <v>1</v>
      </c>
      <c r="K25" s="4">
        <v>8</v>
      </c>
      <c r="L25" s="6">
        <f>K25/J25</f>
        <v>8</v>
      </c>
      <c r="M25" s="4">
        <v>8</v>
      </c>
      <c r="N25" s="4">
        <v>0</v>
      </c>
      <c r="O25" s="4"/>
      <c r="R25" s="4"/>
      <c r="S25" s="4"/>
      <c r="T25" s="6"/>
      <c r="U25" s="4"/>
      <c r="V25" s="4"/>
      <c r="W25" s="4"/>
      <c r="Y25" t="s">
        <v>36</v>
      </c>
      <c r="Z25" s="4">
        <v>1</v>
      </c>
      <c r="AA25" s="4">
        <v>21</v>
      </c>
      <c r="AB25" s="6">
        <f>AA25/Z25</f>
        <v>21</v>
      </c>
      <c r="AC25" s="4">
        <v>21</v>
      </c>
      <c r="AD25" s="4">
        <v>1</v>
      </c>
      <c r="AE25" s="4"/>
      <c r="AG25" t="s">
        <v>35</v>
      </c>
      <c r="AH25" s="4">
        <v>2</v>
      </c>
      <c r="AI25" s="4">
        <v>34</v>
      </c>
      <c r="AJ25" s="6">
        <f>AI25/AH25</f>
        <v>17</v>
      </c>
      <c r="AK25" s="4">
        <v>20</v>
      </c>
      <c r="AL25" s="4">
        <v>0</v>
      </c>
      <c r="AM25" s="4"/>
      <c r="AO25" t="s">
        <v>45</v>
      </c>
      <c r="AP25" s="4">
        <v>1</v>
      </c>
      <c r="AQ25" s="4">
        <v>7</v>
      </c>
      <c r="AR25" s="6">
        <f>AQ25/AP25</f>
        <v>7</v>
      </c>
      <c r="AS25" s="4">
        <v>7</v>
      </c>
      <c r="AT25" s="4">
        <v>0</v>
      </c>
      <c r="AU25" s="4"/>
      <c r="AW25" t="s">
        <v>36</v>
      </c>
      <c r="AX25" s="4">
        <v>1</v>
      </c>
      <c r="AY25" s="4">
        <v>5</v>
      </c>
      <c r="AZ25" s="6">
        <f>AY25/AX25</f>
        <v>5</v>
      </c>
      <c r="BA25" s="4">
        <v>5</v>
      </c>
      <c r="BB25" s="4">
        <v>0</v>
      </c>
      <c r="BC25" s="4"/>
      <c r="BE25" t="s">
        <v>36</v>
      </c>
      <c r="BF25" s="4">
        <v>1</v>
      </c>
      <c r="BG25" s="4">
        <v>9</v>
      </c>
      <c r="BH25" s="6">
        <f>BG25/BF25</f>
        <v>9</v>
      </c>
      <c r="BI25" s="4">
        <v>9</v>
      </c>
      <c r="BJ25" s="4">
        <v>0</v>
      </c>
      <c r="BK25" s="4"/>
    </row>
    <row r="26" spans="1:63" x14ac:dyDescent="0.35">
      <c r="B26" s="4"/>
      <c r="C26" s="4"/>
      <c r="D26" s="6"/>
      <c r="E26" s="4"/>
      <c r="F26" s="4"/>
      <c r="G26" s="4"/>
      <c r="J26" s="4"/>
      <c r="K26" s="4"/>
      <c r="L26" s="6"/>
      <c r="M26" s="4"/>
      <c r="N26" s="4"/>
      <c r="O26" s="4"/>
      <c r="R26" s="4"/>
      <c r="S26" s="4"/>
      <c r="T26" s="6"/>
      <c r="U26" s="4"/>
      <c r="V26" s="4"/>
      <c r="W26" s="4"/>
      <c r="Z26" s="4"/>
      <c r="AA26" s="4"/>
      <c r="AB26" s="6"/>
      <c r="AC26" s="4"/>
      <c r="AD26" s="4"/>
      <c r="AE26" s="4"/>
      <c r="AG26" t="s">
        <v>33</v>
      </c>
      <c r="AH26" s="4">
        <v>2</v>
      </c>
      <c r="AI26" s="4">
        <v>23</v>
      </c>
      <c r="AJ26" s="6">
        <f>AI26/AH26</f>
        <v>11.5</v>
      </c>
      <c r="AK26" s="4">
        <v>15</v>
      </c>
      <c r="AL26" s="4">
        <v>0</v>
      </c>
      <c r="AM26" s="4"/>
      <c r="AU26" s="4"/>
      <c r="BC26" s="4"/>
      <c r="BK26" s="4"/>
    </row>
    <row r="27" spans="1:63" x14ac:dyDescent="0.35">
      <c r="B27" s="4"/>
      <c r="C27" s="4"/>
      <c r="D27" s="6"/>
      <c r="E27" s="4"/>
      <c r="F27" s="4"/>
    </row>
    <row r="28" spans="1:63" ht="15.5" x14ac:dyDescent="0.35">
      <c r="A28" s="2" t="s">
        <v>16</v>
      </c>
      <c r="B28" s="4"/>
      <c r="C28" s="4"/>
      <c r="D28" s="4"/>
      <c r="E28" s="4"/>
      <c r="F28" s="4"/>
      <c r="G28" s="4"/>
      <c r="I28" s="2" t="s">
        <v>16</v>
      </c>
      <c r="J28" s="4"/>
      <c r="K28" s="4"/>
      <c r="L28" s="4"/>
      <c r="M28" s="4"/>
      <c r="N28" s="4"/>
      <c r="O28" s="4"/>
      <c r="Q28" s="2" t="s">
        <v>16</v>
      </c>
      <c r="R28" s="4"/>
      <c r="S28" s="4"/>
      <c r="T28" s="4"/>
      <c r="U28" s="4"/>
      <c r="V28" s="4"/>
      <c r="W28" s="4"/>
      <c r="Y28" s="2" t="s">
        <v>16</v>
      </c>
      <c r="Z28" s="4"/>
      <c r="AA28" s="4"/>
      <c r="AB28" s="4"/>
      <c r="AC28" s="4"/>
      <c r="AD28" s="4"/>
      <c r="AE28" s="4"/>
      <c r="AG28" s="2" t="s">
        <v>16</v>
      </c>
      <c r="AH28" s="4"/>
      <c r="AI28" s="4"/>
      <c r="AJ28" s="4"/>
      <c r="AK28" s="4"/>
      <c r="AL28" s="4"/>
      <c r="AM28" s="4"/>
      <c r="AO28" s="2" t="s">
        <v>16</v>
      </c>
      <c r="AP28" s="4"/>
      <c r="AQ28" s="4"/>
      <c r="AR28" s="4"/>
      <c r="AS28" s="4"/>
      <c r="AT28" s="4"/>
      <c r="AU28" s="4"/>
      <c r="AW28" s="2" t="s">
        <v>16</v>
      </c>
      <c r="AX28" s="4"/>
      <c r="AY28" s="4"/>
      <c r="AZ28" s="4"/>
      <c r="BA28" s="4"/>
      <c r="BB28" s="4"/>
      <c r="BC28" s="4"/>
      <c r="BE28" s="2" t="s">
        <v>16</v>
      </c>
      <c r="BF28" s="4"/>
      <c r="BG28" s="4"/>
      <c r="BH28" s="4"/>
      <c r="BI28" s="4"/>
      <c r="BJ28" s="4"/>
      <c r="BK28" s="4"/>
    </row>
    <row r="29" spans="1:63" x14ac:dyDescent="0.35">
      <c r="A29" s="3" t="s">
        <v>3</v>
      </c>
      <c r="B29" s="7" t="s">
        <v>17</v>
      </c>
      <c r="C29" s="7" t="s">
        <v>18</v>
      </c>
      <c r="D29" s="7" t="s">
        <v>19</v>
      </c>
      <c r="E29" s="4"/>
      <c r="F29" s="4"/>
      <c r="G29" s="4"/>
      <c r="I29" s="3" t="s">
        <v>3</v>
      </c>
      <c r="J29" s="7" t="s">
        <v>17</v>
      </c>
      <c r="K29" s="7" t="s">
        <v>18</v>
      </c>
      <c r="L29" s="7" t="s">
        <v>19</v>
      </c>
      <c r="M29" s="4"/>
      <c r="N29" s="4"/>
      <c r="O29" s="4"/>
      <c r="Q29" s="3" t="s">
        <v>3</v>
      </c>
      <c r="R29" s="7" t="s">
        <v>17</v>
      </c>
      <c r="S29" s="7" t="s">
        <v>18</v>
      </c>
      <c r="T29" s="7" t="s">
        <v>19</v>
      </c>
      <c r="U29" s="4"/>
      <c r="V29" s="4"/>
      <c r="W29" s="4"/>
      <c r="Y29" s="3" t="s">
        <v>3</v>
      </c>
      <c r="Z29" s="7" t="s">
        <v>17</v>
      </c>
      <c r="AA29" s="7" t="s">
        <v>18</v>
      </c>
      <c r="AB29" s="7" t="s">
        <v>19</v>
      </c>
      <c r="AC29" s="4"/>
      <c r="AD29" s="4"/>
      <c r="AE29" s="4"/>
      <c r="AG29" s="3" t="s">
        <v>3</v>
      </c>
      <c r="AH29" s="7" t="s">
        <v>17</v>
      </c>
      <c r="AI29" s="7" t="s">
        <v>18</v>
      </c>
      <c r="AJ29" s="7" t="s">
        <v>19</v>
      </c>
      <c r="AK29" s="4"/>
      <c r="AL29" s="4"/>
      <c r="AM29" s="4"/>
      <c r="AO29" s="3" t="s">
        <v>3</v>
      </c>
      <c r="AP29" s="7" t="s">
        <v>17</v>
      </c>
      <c r="AQ29" s="7" t="s">
        <v>18</v>
      </c>
      <c r="AR29" s="7" t="s">
        <v>19</v>
      </c>
      <c r="AS29" s="4"/>
      <c r="AT29" s="4"/>
      <c r="AU29" s="4"/>
      <c r="AW29" s="3" t="s">
        <v>3</v>
      </c>
      <c r="AX29" s="7" t="s">
        <v>17</v>
      </c>
      <c r="AY29" s="7" t="s">
        <v>18</v>
      </c>
      <c r="AZ29" s="7" t="s">
        <v>19</v>
      </c>
      <c r="BA29" s="4"/>
      <c r="BB29" s="4"/>
      <c r="BC29" s="4"/>
      <c r="BE29" s="3" t="s">
        <v>3</v>
      </c>
      <c r="BF29" s="7" t="s">
        <v>17</v>
      </c>
      <c r="BG29" s="7" t="s">
        <v>18</v>
      </c>
      <c r="BH29" s="7" t="s">
        <v>19</v>
      </c>
      <c r="BI29" s="4"/>
      <c r="BJ29" s="4"/>
      <c r="BK29" s="4"/>
    </row>
    <row r="30" spans="1:63" x14ac:dyDescent="0.35">
      <c r="B30" s="4"/>
      <c r="C30" s="4"/>
      <c r="D30" s="5"/>
      <c r="E30" s="4"/>
      <c r="F30" s="4"/>
      <c r="G30" s="4"/>
      <c r="J30" s="4"/>
      <c r="K30" s="4"/>
      <c r="L30" s="5"/>
      <c r="M30" s="4"/>
      <c r="N30" s="4"/>
      <c r="O30" s="4"/>
      <c r="Q30" t="s">
        <v>36</v>
      </c>
      <c r="R30" s="4">
        <v>1</v>
      </c>
      <c r="S30" s="4">
        <v>1</v>
      </c>
      <c r="T30" s="5">
        <f>S30/R30</f>
        <v>1</v>
      </c>
      <c r="U30" s="4"/>
      <c r="V30" s="4"/>
      <c r="W30" s="4"/>
      <c r="Y30" t="s">
        <v>36</v>
      </c>
      <c r="Z30" s="4">
        <v>1</v>
      </c>
      <c r="AA30" s="4">
        <v>0</v>
      </c>
      <c r="AB30" s="5">
        <f>AA30/Z30</f>
        <v>0</v>
      </c>
      <c r="AC30" s="4"/>
      <c r="AD30" s="4"/>
      <c r="AE30" s="4"/>
      <c r="AG30" t="s">
        <v>36</v>
      </c>
      <c r="AH30" s="4">
        <v>1</v>
      </c>
      <c r="AI30" s="4">
        <v>1</v>
      </c>
      <c r="AJ30" s="5">
        <f>AI30/AH30</f>
        <v>1</v>
      </c>
      <c r="AK30" s="4"/>
      <c r="AL30" s="4"/>
      <c r="AM30" s="4"/>
      <c r="AP30" s="4"/>
      <c r="AQ30" s="4"/>
      <c r="AR30" s="5"/>
      <c r="AS30" s="4"/>
      <c r="AT30" s="4"/>
      <c r="AU30" s="4"/>
      <c r="AW30" t="s">
        <v>36</v>
      </c>
      <c r="AX30" s="4">
        <v>5</v>
      </c>
      <c r="AY30" s="4">
        <v>3</v>
      </c>
      <c r="AZ30" s="5">
        <f>AY30/AX30</f>
        <v>0.6</v>
      </c>
      <c r="BA30" s="4"/>
      <c r="BB30" s="4"/>
      <c r="BC30" s="4"/>
      <c r="BE30" t="s">
        <v>36</v>
      </c>
      <c r="BF30" s="4">
        <v>4</v>
      </c>
      <c r="BG30" s="4">
        <v>1</v>
      </c>
      <c r="BH30" s="5">
        <f>BG30/BF30</f>
        <v>0.25</v>
      </c>
      <c r="BI30" s="4"/>
      <c r="BJ30" s="4"/>
      <c r="BK30" s="4"/>
    </row>
    <row r="31" spans="1:63" x14ac:dyDescent="0.35">
      <c r="B31" s="4"/>
      <c r="C31" s="4"/>
      <c r="D31" s="4"/>
      <c r="E31" s="4"/>
      <c r="F31" s="4"/>
      <c r="G31" s="4"/>
      <c r="J31" s="4"/>
      <c r="K31" s="4"/>
      <c r="L31" s="4"/>
      <c r="M31" s="4"/>
      <c r="N31" s="4"/>
      <c r="O31" s="4"/>
      <c r="R31" s="4"/>
      <c r="S31" s="4"/>
      <c r="T31" s="4"/>
      <c r="U31" s="4"/>
      <c r="V31" s="4"/>
      <c r="W31" s="4"/>
      <c r="X31" s="7"/>
      <c r="Z31" s="4"/>
      <c r="AA31" s="4"/>
      <c r="AB31" s="4"/>
      <c r="AC31" s="4"/>
      <c r="AD31" s="4"/>
      <c r="AE31" s="4"/>
      <c r="AF31" s="7"/>
      <c r="AH31" s="4"/>
      <c r="AI31" s="4"/>
      <c r="AJ31" s="4"/>
      <c r="AK31" s="4"/>
      <c r="AL31" s="4"/>
      <c r="AM31" s="4"/>
      <c r="AP31" s="4"/>
      <c r="AQ31" s="4"/>
      <c r="AR31" s="4"/>
      <c r="AS31" s="4"/>
      <c r="AT31" s="4"/>
      <c r="AU31" s="4"/>
      <c r="AX31" s="4"/>
      <c r="AY31" s="4"/>
      <c r="AZ31" s="4"/>
      <c r="BA31" s="4"/>
      <c r="BB31" s="4"/>
      <c r="BC31" s="4"/>
      <c r="BF31" s="4"/>
      <c r="BG31" s="4"/>
      <c r="BH31" s="4"/>
      <c r="BI31" s="4"/>
      <c r="BJ31" s="4"/>
      <c r="BK31" s="4"/>
    </row>
    <row r="32" spans="1:63" ht="15.5" x14ac:dyDescent="0.35">
      <c r="A32" s="2" t="s">
        <v>20</v>
      </c>
      <c r="B32" s="4"/>
      <c r="C32" s="4"/>
      <c r="D32" s="4"/>
      <c r="E32" s="4"/>
      <c r="F32" s="4"/>
      <c r="G32" s="4"/>
      <c r="I32" s="2" t="s">
        <v>20</v>
      </c>
      <c r="J32" s="4"/>
      <c r="K32" s="4"/>
      <c r="L32" s="4"/>
      <c r="M32" s="4"/>
      <c r="N32" s="4"/>
      <c r="O32" s="4"/>
      <c r="Q32" s="2" t="s">
        <v>20</v>
      </c>
      <c r="R32" s="4"/>
      <c r="S32" s="4"/>
      <c r="T32" s="4"/>
      <c r="U32" s="4"/>
      <c r="V32" s="4"/>
      <c r="W32" s="4"/>
      <c r="Y32" s="2" t="s">
        <v>20</v>
      </c>
      <c r="Z32" s="4"/>
      <c r="AA32" s="4"/>
      <c r="AB32" s="4"/>
      <c r="AC32" s="4"/>
      <c r="AD32" s="4"/>
      <c r="AE32" s="4"/>
      <c r="AG32" s="2" t="s">
        <v>20</v>
      </c>
      <c r="AH32" s="4"/>
      <c r="AI32" s="4"/>
      <c r="AJ32" s="4"/>
      <c r="AK32" s="4"/>
      <c r="AL32" s="4"/>
      <c r="AM32" s="4"/>
      <c r="AO32" s="2" t="s">
        <v>20</v>
      </c>
      <c r="AP32" s="4"/>
      <c r="AQ32" s="4"/>
      <c r="AR32" s="4"/>
      <c r="AS32" s="4"/>
      <c r="AT32" s="4"/>
      <c r="AU32" s="4"/>
      <c r="AW32" s="2" t="s">
        <v>20</v>
      </c>
      <c r="AX32" s="4"/>
      <c r="AY32" s="4"/>
      <c r="AZ32" s="4"/>
      <c r="BA32" s="4"/>
      <c r="BB32" s="4"/>
      <c r="BC32" s="4"/>
      <c r="BE32" s="2" t="s">
        <v>20</v>
      </c>
      <c r="BF32" s="4"/>
      <c r="BG32" s="4"/>
      <c r="BH32" s="4"/>
      <c r="BI32" s="4"/>
      <c r="BJ32" s="4"/>
      <c r="BK32" s="4"/>
    </row>
    <row r="33" spans="1:63" x14ac:dyDescent="0.35">
      <c r="A33" s="3" t="s">
        <v>3</v>
      </c>
      <c r="B33" s="7" t="s">
        <v>9</v>
      </c>
      <c r="C33" s="7" t="s">
        <v>7</v>
      </c>
      <c r="D33" s="7" t="s">
        <v>21</v>
      </c>
      <c r="E33" s="7" t="s">
        <v>22</v>
      </c>
      <c r="F33" s="7" t="s">
        <v>23</v>
      </c>
      <c r="G33" s="7" t="s">
        <v>13</v>
      </c>
      <c r="I33" s="3" t="s">
        <v>3</v>
      </c>
      <c r="J33" s="7" t="s">
        <v>9</v>
      </c>
      <c r="K33" s="7" t="s">
        <v>7</v>
      </c>
      <c r="L33" s="7" t="s">
        <v>21</v>
      </c>
      <c r="M33" s="7" t="s">
        <v>22</v>
      </c>
      <c r="N33" s="7" t="s">
        <v>23</v>
      </c>
      <c r="O33" s="7" t="s">
        <v>13</v>
      </c>
      <c r="Q33" s="3" t="s">
        <v>3</v>
      </c>
      <c r="R33" s="7" t="s">
        <v>9</v>
      </c>
      <c r="S33" s="7" t="s">
        <v>7</v>
      </c>
      <c r="T33" s="7" t="s">
        <v>21</v>
      </c>
      <c r="U33" s="7" t="s">
        <v>22</v>
      </c>
      <c r="V33" s="7" t="s">
        <v>23</v>
      </c>
      <c r="W33" s="7" t="s">
        <v>13</v>
      </c>
      <c r="X33" s="4"/>
      <c r="Y33" s="3" t="s">
        <v>3</v>
      </c>
      <c r="Z33" s="7" t="s">
        <v>9</v>
      </c>
      <c r="AA33" s="7" t="s">
        <v>7</v>
      </c>
      <c r="AB33" s="7" t="s">
        <v>21</v>
      </c>
      <c r="AC33" s="7" t="s">
        <v>22</v>
      </c>
      <c r="AD33" s="7" t="s">
        <v>23</v>
      </c>
      <c r="AE33" s="7" t="s">
        <v>13</v>
      </c>
      <c r="AF33" s="4"/>
      <c r="AG33" s="3" t="s">
        <v>3</v>
      </c>
      <c r="AH33" s="7" t="s">
        <v>9</v>
      </c>
      <c r="AI33" s="7" t="s">
        <v>7</v>
      </c>
      <c r="AJ33" s="7" t="s">
        <v>21</v>
      </c>
      <c r="AK33" s="7" t="s">
        <v>22</v>
      </c>
      <c r="AL33" s="7" t="s">
        <v>23</v>
      </c>
      <c r="AM33" s="7" t="s">
        <v>13</v>
      </c>
      <c r="AO33" s="3" t="s">
        <v>3</v>
      </c>
      <c r="AP33" s="7" t="s">
        <v>9</v>
      </c>
      <c r="AQ33" s="7" t="s">
        <v>7</v>
      </c>
      <c r="AR33" s="7" t="s">
        <v>21</v>
      </c>
      <c r="AS33" s="7" t="s">
        <v>22</v>
      </c>
      <c r="AT33" s="7" t="s">
        <v>23</v>
      </c>
      <c r="AU33" s="7" t="s">
        <v>13</v>
      </c>
      <c r="AW33" s="3" t="s">
        <v>3</v>
      </c>
      <c r="AX33" s="7" t="s">
        <v>9</v>
      </c>
      <c r="AY33" s="7" t="s">
        <v>7</v>
      </c>
      <c r="AZ33" s="7" t="s">
        <v>21</v>
      </c>
      <c r="BA33" s="7" t="s">
        <v>22</v>
      </c>
      <c r="BB33" s="7" t="s">
        <v>23</v>
      </c>
      <c r="BC33" s="7" t="s">
        <v>13</v>
      </c>
      <c r="BE33" s="3" t="s">
        <v>3</v>
      </c>
      <c r="BF33" s="7" t="s">
        <v>9</v>
      </c>
      <c r="BG33" s="7" t="s">
        <v>7</v>
      </c>
      <c r="BH33" s="7" t="s">
        <v>21</v>
      </c>
      <c r="BI33" s="7" t="s">
        <v>22</v>
      </c>
      <c r="BJ33" s="7" t="s">
        <v>23</v>
      </c>
      <c r="BK33" s="7" t="s">
        <v>13</v>
      </c>
    </row>
    <row r="34" spans="1:63" x14ac:dyDescent="0.35">
      <c r="A34" t="s">
        <v>35</v>
      </c>
      <c r="B34" s="4"/>
      <c r="C34" s="4"/>
      <c r="D34" s="4">
        <v>2</v>
      </c>
      <c r="E34" s="4">
        <v>1</v>
      </c>
      <c r="F34" s="4"/>
      <c r="G34" s="4">
        <v>1</v>
      </c>
      <c r="I34" t="s">
        <v>35</v>
      </c>
      <c r="J34" s="4"/>
      <c r="K34" s="4"/>
      <c r="L34" s="4"/>
      <c r="M34" s="4">
        <v>1</v>
      </c>
      <c r="N34" s="4"/>
      <c r="O34" s="4"/>
      <c r="Q34" t="s">
        <v>45</v>
      </c>
      <c r="R34" s="4"/>
      <c r="S34" s="4"/>
      <c r="T34" s="4">
        <v>1</v>
      </c>
      <c r="U34" s="4">
        <v>1</v>
      </c>
      <c r="V34" s="4"/>
      <c r="W34" s="4"/>
      <c r="Y34" t="s">
        <v>33</v>
      </c>
      <c r="Z34" s="4">
        <v>2</v>
      </c>
      <c r="AA34" s="4">
        <v>17</v>
      </c>
      <c r="AB34" s="4"/>
      <c r="AC34" s="4"/>
      <c r="AD34" s="4"/>
      <c r="AE34" s="4"/>
      <c r="AG34" t="s">
        <v>33</v>
      </c>
      <c r="AH34" s="4">
        <v>1</v>
      </c>
      <c r="AI34" s="4">
        <v>0</v>
      </c>
      <c r="AJ34" s="4"/>
      <c r="AK34" s="4"/>
      <c r="AL34" s="4"/>
      <c r="AM34" s="4"/>
      <c r="AO34" t="s">
        <v>45</v>
      </c>
      <c r="AP34" s="4"/>
      <c r="AQ34" s="4"/>
      <c r="AR34" s="4"/>
      <c r="AS34" s="4">
        <v>1</v>
      </c>
      <c r="AT34" s="4"/>
      <c r="AU34" s="4"/>
      <c r="AW34" t="s">
        <v>34</v>
      </c>
      <c r="AX34" s="4">
        <v>1</v>
      </c>
      <c r="AY34" s="4">
        <v>30</v>
      </c>
      <c r="AZ34" s="4"/>
      <c r="BA34" s="4"/>
      <c r="BB34" s="4"/>
      <c r="BC34" s="4"/>
      <c r="BE34" t="s">
        <v>35</v>
      </c>
      <c r="BF34" s="4"/>
      <c r="BG34" s="4"/>
      <c r="BH34" s="4"/>
      <c r="BI34" s="4">
        <v>1</v>
      </c>
      <c r="BJ34" s="4"/>
      <c r="BK34" s="4"/>
    </row>
    <row r="35" spans="1:63" x14ac:dyDescent="0.35">
      <c r="A35" t="s">
        <v>34</v>
      </c>
      <c r="B35" s="4"/>
      <c r="C35" s="4"/>
      <c r="D35" s="4"/>
      <c r="E35" s="4">
        <v>1</v>
      </c>
      <c r="F35" s="4"/>
      <c r="G35" s="4"/>
      <c r="I35" t="s">
        <v>43</v>
      </c>
      <c r="J35" s="4"/>
      <c r="K35" s="4"/>
      <c r="L35" s="4"/>
      <c r="M35" s="4">
        <v>1</v>
      </c>
      <c r="N35" s="4"/>
      <c r="O35" s="4"/>
      <c r="Q35" t="s">
        <v>43</v>
      </c>
      <c r="R35" s="4"/>
      <c r="S35" s="4"/>
      <c r="T35" s="4">
        <v>1</v>
      </c>
      <c r="U35" s="4"/>
      <c r="V35" s="4"/>
      <c r="W35" s="4"/>
      <c r="Y35" t="s">
        <v>59</v>
      </c>
      <c r="Z35" s="4">
        <v>1</v>
      </c>
      <c r="AA35" s="4">
        <v>2</v>
      </c>
      <c r="AB35" s="4"/>
      <c r="AC35" s="4"/>
      <c r="AD35" s="4"/>
      <c r="AE35" s="4"/>
      <c r="AH35" s="4"/>
      <c r="AI35" s="4"/>
      <c r="AJ35" s="4"/>
      <c r="AK35" s="4"/>
      <c r="AL35" s="4"/>
      <c r="AM35" s="4"/>
      <c r="AP35" s="4"/>
      <c r="AQ35" s="4"/>
      <c r="AR35" s="4"/>
      <c r="AS35" s="4"/>
      <c r="AT35" s="4"/>
      <c r="AU35" s="4"/>
      <c r="AW35" t="s">
        <v>45</v>
      </c>
      <c r="AX35" s="4"/>
      <c r="AY35" s="4"/>
      <c r="AZ35" s="4"/>
      <c r="BA35" s="4">
        <v>1</v>
      </c>
      <c r="BB35" s="4"/>
      <c r="BC35" s="4"/>
      <c r="BE35" t="s">
        <v>33</v>
      </c>
      <c r="BF35" s="4">
        <v>1</v>
      </c>
      <c r="BG35" s="4">
        <v>36</v>
      </c>
      <c r="BH35" s="4"/>
      <c r="BI35" s="4"/>
      <c r="BJ35" s="4"/>
      <c r="BK35" s="4"/>
    </row>
    <row r="36" spans="1:63" x14ac:dyDescent="0.35">
      <c r="A36" t="s">
        <v>43</v>
      </c>
      <c r="D36" s="4"/>
      <c r="E36" s="4">
        <v>1</v>
      </c>
      <c r="L36" s="4"/>
      <c r="Q36" t="s">
        <v>54</v>
      </c>
      <c r="T36" s="4">
        <v>1</v>
      </c>
      <c r="Y36" t="s">
        <v>31</v>
      </c>
      <c r="AB36" s="4"/>
      <c r="AC36" s="4">
        <v>1</v>
      </c>
      <c r="AJ36" s="4"/>
      <c r="AK36" s="4"/>
      <c r="AR36" s="4"/>
      <c r="AS36" s="4"/>
      <c r="AW36" t="s">
        <v>43</v>
      </c>
      <c r="AZ36" s="4">
        <v>1</v>
      </c>
      <c r="BA36" s="4"/>
      <c r="BE36" t="s">
        <v>36</v>
      </c>
      <c r="BH36" s="4">
        <v>1</v>
      </c>
      <c r="BI36" s="4"/>
    </row>
    <row r="37" spans="1:63" x14ac:dyDescent="0.35">
      <c r="E37" s="4"/>
      <c r="M37" s="4"/>
      <c r="Q37" t="s">
        <v>35</v>
      </c>
      <c r="T37" s="4">
        <v>1</v>
      </c>
      <c r="U37" s="4"/>
      <c r="AB37" s="4"/>
      <c r="AC37" s="4"/>
      <c r="AJ37" s="4"/>
      <c r="AK37" s="4"/>
      <c r="AR37" s="4"/>
      <c r="AS37" s="4"/>
      <c r="AW37" t="s">
        <v>32</v>
      </c>
      <c r="AZ37" s="4">
        <v>1</v>
      </c>
      <c r="BA37" s="4"/>
      <c r="BH37" s="4"/>
      <c r="BI37" s="4"/>
    </row>
    <row r="39" spans="1:63" x14ac:dyDescent="0.35">
      <c r="A39" s="3" t="s">
        <v>26</v>
      </c>
      <c r="B39" s="3"/>
      <c r="C39" s="3"/>
      <c r="D39" s="3"/>
      <c r="E39" s="3"/>
      <c r="F39" s="3"/>
      <c r="I39" s="3" t="s">
        <v>26</v>
      </c>
      <c r="J39" s="3"/>
      <c r="K39" s="3"/>
      <c r="L39" s="3"/>
      <c r="M39" s="3"/>
      <c r="N39" s="3"/>
      <c r="Q39" s="3" t="s">
        <v>26</v>
      </c>
      <c r="R39" s="3"/>
      <c r="S39" s="3"/>
      <c r="T39" s="3"/>
      <c r="U39" s="3"/>
      <c r="V39" s="3"/>
      <c r="Y39" s="3" t="s">
        <v>26</v>
      </c>
      <c r="Z39" s="3"/>
      <c r="AA39" s="3"/>
      <c r="AB39" s="3"/>
      <c r="AC39" s="3"/>
      <c r="AD39" s="3"/>
      <c r="AG39" s="3" t="s">
        <v>26</v>
      </c>
      <c r="AH39" s="3"/>
      <c r="AI39" s="3"/>
      <c r="AJ39" s="3"/>
      <c r="AK39" s="3"/>
      <c r="AL39" s="3"/>
      <c r="AO39" s="3" t="s">
        <v>26</v>
      </c>
      <c r="AP39" s="3"/>
      <c r="AQ39" s="3"/>
      <c r="AR39" s="3"/>
      <c r="AS39" s="3"/>
      <c r="AT39" s="3"/>
      <c r="AW39" s="3" t="s">
        <v>26</v>
      </c>
      <c r="AX39" s="3"/>
      <c r="AY39" s="3"/>
      <c r="AZ39" s="3"/>
      <c r="BA39" s="3"/>
      <c r="BB39" s="3"/>
      <c r="BE39" s="3" t="s">
        <v>26</v>
      </c>
      <c r="BF39" s="3"/>
      <c r="BG39" s="3"/>
      <c r="BH39" s="3"/>
      <c r="BI39" s="3"/>
      <c r="BJ39" s="3"/>
    </row>
    <row r="40" spans="1:63" x14ac:dyDescent="0.35">
      <c r="A40" s="3" t="s">
        <v>3</v>
      </c>
      <c r="B40" s="7" t="s">
        <v>27</v>
      </c>
      <c r="C40" s="7" t="s">
        <v>7</v>
      </c>
      <c r="D40" s="7" t="s">
        <v>11</v>
      </c>
      <c r="E40" s="7" t="s">
        <v>12</v>
      </c>
      <c r="F40" s="7" t="s">
        <v>13</v>
      </c>
      <c r="I40" s="3" t="s">
        <v>3</v>
      </c>
      <c r="J40" s="7" t="s">
        <v>27</v>
      </c>
      <c r="K40" s="7" t="s">
        <v>7</v>
      </c>
      <c r="L40" s="7" t="s">
        <v>11</v>
      </c>
      <c r="M40" s="7" t="s">
        <v>12</v>
      </c>
      <c r="N40" s="7" t="s">
        <v>13</v>
      </c>
      <c r="Q40" s="3" t="s">
        <v>3</v>
      </c>
      <c r="R40" s="7" t="s">
        <v>27</v>
      </c>
      <c r="S40" s="7" t="s">
        <v>7</v>
      </c>
      <c r="T40" s="7" t="s">
        <v>11</v>
      </c>
      <c r="U40" s="7" t="s">
        <v>12</v>
      </c>
      <c r="V40" s="7" t="s">
        <v>13</v>
      </c>
      <c r="Y40" s="3" t="s">
        <v>3</v>
      </c>
      <c r="Z40" s="7" t="s">
        <v>27</v>
      </c>
      <c r="AA40" s="7" t="s">
        <v>7</v>
      </c>
      <c r="AB40" s="7" t="s">
        <v>11</v>
      </c>
      <c r="AC40" s="7" t="s">
        <v>12</v>
      </c>
      <c r="AD40" s="7" t="s">
        <v>13</v>
      </c>
      <c r="AG40" s="3" t="s">
        <v>3</v>
      </c>
      <c r="AH40" s="7" t="s">
        <v>27</v>
      </c>
      <c r="AI40" s="7" t="s">
        <v>7</v>
      </c>
      <c r="AJ40" s="7" t="s">
        <v>11</v>
      </c>
      <c r="AK40" s="7" t="s">
        <v>12</v>
      </c>
      <c r="AL40" s="7" t="s">
        <v>13</v>
      </c>
      <c r="AO40" s="3" t="s">
        <v>3</v>
      </c>
      <c r="AP40" s="7" t="s">
        <v>27</v>
      </c>
      <c r="AQ40" s="7" t="s">
        <v>7</v>
      </c>
      <c r="AR40" s="7" t="s">
        <v>11</v>
      </c>
      <c r="AS40" s="7" t="s">
        <v>12</v>
      </c>
      <c r="AT40" s="7" t="s">
        <v>13</v>
      </c>
      <c r="AW40" s="3" t="s">
        <v>3</v>
      </c>
      <c r="AX40" s="7" t="s">
        <v>27</v>
      </c>
      <c r="AY40" s="7" t="s">
        <v>7</v>
      </c>
      <c r="AZ40" s="7" t="s">
        <v>11</v>
      </c>
      <c r="BA40" s="7" t="s">
        <v>12</v>
      </c>
      <c r="BB40" s="7" t="s">
        <v>13</v>
      </c>
      <c r="BE40" s="3" t="s">
        <v>3</v>
      </c>
      <c r="BF40" s="7" t="s">
        <v>27</v>
      </c>
      <c r="BG40" s="7" t="s">
        <v>7</v>
      </c>
      <c r="BH40" s="7" t="s">
        <v>11</v>
      </c>
      <c r="BI40" s="7" t="s">
        <v>12</v>
      </c>
      <c r="BJ40" s="7" t="s">
        <v>13</v>
      </c>
    </row>
    <row r="41" spans="1:63" ht="15.5" customHeight="1" x14ac:dyDescent="0.35">
      <c r="I41" t="s">
        <v>35</v>
      </c>
      <c r="J41" s="4">
        <v>2</v>
      </c>
      <c r="K41" s="4">
        <v>46</v>
      </c>
      <c r="L41" s="6">
        <f>K41/J41</f>
        <v>23</v>
      </c>
      <c r="M41" s="4">
        <v>25</v>
      </c>
      <c r="N41" s="4">
        <v>0</v>
      </c>
      <c r="Q41" t="s">
        <v>35</v>
      </c>
      <c r="R41" s="4">
        <v>1</v>
      </c>
      <c r="S41" s="4">
        <v>27</v>
      </c>
      <c r="T41" s="6">
        <f>S41/R41</f>
        <v>27</v>
      </c>
      <c r="U41" s="4">
        <v>27</v>
      </c>
      <c r="V41" s="4">
        <v>0</v>
      </c>
      <c r="Y41" t="s">
        <v>33</v>
      </c>
      <c r="Z41" s="4">
        <v>1</v>
      </c>
      <c r="AA41" s="4">
        <v>10</v>
      </c>
      <c r="AB41" s="6">
        <f>AA41/Z41</f>
        <v>10</v>
      </c>
      <c r="AC41" s="4">
        <v>10</v>
      </c>
      <c r="AD41" s="4">
        <v>0</v>
      </c>
      <c r="AG41" t="s">
        <v>34</v>
      </c>
      <c r="AH41" s="4">
        <v>3</v>
      </c>
      <c r="AI41" s="4">
        <v>42</v>
      </c>
      <c r="AJ41" s="6">
        <f>AI41/AH41</f>
        <v>14</v>
      </c>
      <c r="AK41" s="4">
        <v>20</v>
      </c>
      <c r="AL41" s="4">
        <v>0</v>
      </c>
      <c r="AO41" t="s">
        <v>35</v>
      </c>
      <c r="AP41" s="4">
        <v>2</v>
      </c>
      <c r="AQ41" s="4">
        <v>25</v>
      </c>
      <c r="AR41" s="6">
        <f>AQ41/AP41</f>
        <v>12.5</v>
      </c>
      <c r="AS41" s="4">
        <v>15</v>
      </c>
      <c r="AT41" s="4">
        <v>0</v>
      </c>
      <c r="AX41" s="4"/>
      <c r="AY41" s="4"/>
      <c r="AZ41" s="6"/>
      <c r="BA41" s="4"/>
      <c r="BB41" s="4"/>
      <c r="BE41" s="9"/>
      <c r="BF41" s="4"/>
      <c r="BG41" s="4"/>
      <c r="BH41" s="4"/>
      <c r="BI41" s="4"/>
      <c r="BJ41" s="4"/>
    </row>
    <row r="42" spans="1:63" ht="15.5" customHeight="1" x14ac:dyDescent="0.35">
      <c r="J42" s="4"/>
      <c r="K42" s="4"/>
      <c r="L42" s="6"/>
      <c r="M42" s="4"/>
      <c r="N42" s="4"/>
      <c r="Q42" s="9" t="s">
        <v>34</v>
      </c>
      <c r="R42" s="8">
        <v>1</v>
      </c>
      <c r="S42" s="8">
        <v>15</v>
      </c>
      <c r="T42" s="11">
        <f>S42/R42</f>
        <v>15</v>
      </c>
      <c r="U42" s="8">
        <v>15</v>
      </c>
      <c r="V42" s="8">
        <v>0</v>
      </c>
      <c r="Y42" s="9"/>
      <c r="Z42" s="8"/>
      <c r="AA42" s="8"/>
      <c r="AB42" s="11"/>
      <c r="AC42" s="8"/>
      <c r="AD42" s="8"/>
      <c r="AG42" s="9"/>
      <c r="AH42" s="4"/>
      <c r="AI42" s="4"/>
      <c r="AJ42" s="6"/>
      <c r="AK42" s="4"/>
      <c r="AL42" s="4"/>
      <c r="AO42" s="9" t="s">
        <v>68</v>
      </c>
      <c r="AP42" s="4">
        <v>1</v>
      </c>
      <c r="AQ42" s="4">
        <v>3</v>
      </c>
      <c r="AR42" s="6">
        <f>AQ42/AP42</f>
        <v>3</v>
      </c>
      <c r="AS42" s="4">
        <v>3</v>
      </c>
      <c r="AT42" s="4">
        <v>0</v>
      </c>
      <c r="AW42" s="9"/>
      <c r="AX42" s="4"/>
      <c r="AY42" s="4"/>
      <c r="AZ42" s="6"/>
      <c r="BA42" s="4"/>
      <c r="BB42" s="4"/>
      <c r="BE42" s="9"/>
      <c r="BF42" s="4"/>
      <c r="BG42" s="4"/>
      <c r="BH42" s="4"/>
      <c r="BI42" s="4"/>
      <c r="BJ42" s="4"/>
    </row>
    <row r="43" spans="1:63" x14ac:dyDescent="0.35">
      <c r="Y43" s="9"/>
      <c r="Z43" s="8"/>
      <c r="AA43" s="8"/>
      <c r="AB43" s="11"/>
      <c r="AC43" s="8"/>
      <c r="AD43" s="8"/>
      <c r="AO43" s="9"/>
      <c r="AP43" s="4"/>
      <c r="AQ43" s="4"/>
      <c r="AR43" s="4"/>
      <c r="AS43" s="4"/>
      <c r="AT43" s="4"/>
    </row>
    <row r="44" spans="1:63" s="14" customFormat="1" ht="16" customHeight="1" x14ac:dyDescent="0.35">
      <c r="A44" s="23" t="s">
        <v>24</v>
      </c>
      <c r="B44" s="24"/>
      <c r="C44" s="24"/>
      <c r="D44" s="24"/>
      <c r="E44" s="24"/>
      <c r="F44" s="24"/>
      <c r="G44" s="24"/>
      <c r="H44" s="24"/>
      <c r="J44" s="23" t="s">
        <v>25</v>
      </c>
      <c r="K44" s="24"/>
      <c r="L44" s="24"/>
      <c r="M44" s="24"/>
      <c r="N44" s="24"/>
      <c r="Y44" s="15"/>
      <c r="Z44" s="13"/>
      <c r="AA44" s="13"/>
      <c r="AB44" s="13"/>
      <c r="AC44" s="13"/>
      <c r="AD44" s="13"/>
      <c r="AG44" s="16"/>
      <c r="AO44" s="15"/>
      <c r="AP44" s="17"/>
      <c r="AQ44" s="17"/>
      <c r="AR44" s="18"/>
      <c r="AS44" s="17"/>
      <c r="AT44" s="17"/>
    </row>
    <row r="45" spans="1:63" x14ac:dyDescent="0.35">
      <c r="Y45" s="9"/>
      <c r="Z45" s="4"/>
      <c r="AA45" s="4"/>
      <c r="AB45" s="6"/>
      <c r="AC45" s="4"/>
      <c r="AD45" s="4"/>
      <c r="AG45" s="3"/>
      <c r="AH45" s="7"/>
      <c r="AI45" s="7"/>
      <c r="AJ45" s="7"/>
      <c r="AK45" s="7"/>
      <c r="AL45" s="7"/>
    </row>
    <row r="46" spans="1:63" ht="15.5" x14ac:dyDescent="0.35">
      <c r="A46" s="2" t="s">
        <v>2</v>
      </c>
      <c r="J46" s="3" t="s">
        <v>80</v>
      </c>
      <c r="K46" s="3"/>
      <c r="L46" s="3" t="s">
        <v>92</v>
      </c>
      <c r="N46" s="3"/>
      <c r="AO46" s="3"/>
      <c r="AW46" s="3"/>
      <c r="AX46" s="3"/>
      <c r="AY46" s="3"/>
      <c r="AZ46" s="3"/>
      <c r="BA46" s="3"/>
      <c r="BB46" s="3"/>
      <c r="BE46" s="3"/>
      <c r="BF46" s="3"/>
      <c r="BG46" s="3"/>
      <c r="BH46" s="3"/>
      <c r="BI46" s="3"/>
      <c r="BJ46" s="3"/>
    </row>
    <row r="47" spans="1:63" x14ac:dyDescent="0.35">
      <c r="A47" s="3" t="s">
        <v>3</v>
      </c>
      <c r="B47" s="7" t="s">
        <v>4</v>
      </c>
      <c r="C47" s="7" t="s">
        <v>5</v>
      </c>
      <c r="D47" s="7" t="s">
        <v>6</v>
      </c>
      <c r="E47" s="7" t="s">
        <v>7</v>
      </c>
      <c r="F47" s="7" t="s">
        <v>8</v>
      </c>
      <c r="G47" s="7" t="s">
        <v>9</v>
      </c>
      <c r="H47" s="7" t="s">
        <v>12</v>
      </c>
      <c r="I47" s="7"/>
      <c r="J47" s="3" t="s">
        <v>81</v>
      </c>
      <c r="K47" s="3"/>
      <c r="L47" s="3"/>
      <c r="M47" s="3"/>
      <c r="N47" s="3"/>
      <c r="Y47" s="3"/>
      <c r="AG47" s="3"/>
      <c r="AO47" s="3"/>
      <c r="AP47" s="7"/>
      <c r="AQ47" s="7"/>
      <c r="AR47" s="7"/>
      <c r="AS47" s="7"/>
      <c r="AT47" s="7"/>
      <c r="AW47" s="3"/>
      <c r="AX47" s="7"/>
      <c r="AY47" s="7"/>
      <c r="AZ47" s="7"/>
      <c r="BA47" s="7"/>
      <c r="BB47" s="7"/>
      <c r="BE47" s="3"/>
      <c r="BF47" s="7"/>
      <c r="BG47" s="7"/>
      <c r="BH47" s="7"/>
      <c r="BI47" s="7"/>
      <c r="BJ47" s="7"/>
    </row>
    <row r="48" spans="1:63" x14ac:dyDescent="0.35">
      <c r="A48" t="s">
        <v>31</v>
      </c>
      <c r="B48" s="4">
        <f>B9+J9+R9+Z9+AH9+AP9+AX9+BF9</f>
        <v>67</v>
      </c>
      <c r="C48" s="4">
        <f>C9+K9+S9+AA9+AI9+AQ9+AY9+BG9</f>
        <v>37</v>
      </c>
      <c r="D48" s="5">
        <f>C48/B48</f>
        <v>0.55223880597014929</v>
      </c>
      <c r="E48" s="4">
        <f>E9+M9+U9+AC9+AK9+AS9+BA9+BI9</f>
        <v>824</v>
      </c>
      <c r="F48" s="4">
        <f>F9+N9+V9+AD9+AL9+AT9+BB9+BJ9</f>
        <v>9</v>
      </c>
      <c r="G48" s="4">
        <f>G9+O9+W9+BC9</f>
        <v>5</v>
      </c>
      <c r="H48" s="4">
        <v>65</v>
      </c>
      <c r="I48" s="4"/>
      <c r="J48" s="3" t="s">
        <v>82</v>
      </c>
      <c r="K48" s="3"/>
      <c r="L48" s="3"/>
      <c r="M48" s="3"/>
      <c r="N48" s="3"/>
      <c r="Y48" s="3"/>
      <c r="Z48" s="7"/>
      <c r="AA48" s="7"/>
      <c r="AB48" s="7"/>
      <c r="AC48" s="7"/>
      <c r="AG48" s="3"/>
      <c r="AH48" s="7"/>
      <c r="AI48" s="7"/>
      <c r="AJ48" s="7"/>
      <c r="AK48" s="7"/>
      <c r="AX48" s="4"/>
      <c r="AY48" s="4"/>
      <c r="AZ48" s="4"/>
      <c r="BA48" s="4"/>
      <c r="BB48" s="4"/>
      <c r="BF48" s="4"/>
      <c r="BG48" s="4"/>
      <c r="BH48" s="4"/>
      <c r="BI48" s="4"/>
      <c r="BJ48" s="4"/>
    </row>
    <row r="49" spans="1:61" x14ac:dyDescent="0.35">
      <c r="A49" t="s">
        <v>32</v>
      </c>
      <c r="B49" s="4">
        <f>B10</f>
        <v>3</v>
      </c>
      <c r="C49" s="4">
        <f>C10</f>
        <v>0</v>
      </c>
      <c r="D49" s="5">
        <f>C49/B49</f>
        <v>0</v>
      </c>
      <c r="E49" s="4">
        <f t="shared" ref="E49:G49" si="0">E10</f>
        <v>0</v>
      </c>
      <c r="F49" s="4">
        <f t="shared" si="0"/>
        <v>0</v>
      </c>
      <c r="G49" s="4">
        <f t="shared" si="0"/>
        <v>1</v>
      </c>
      <c r="H49" s="10"/>
      <c r="I49" s="4"/>
      <c r="J49" s="3" t="s">
        <v>69</v>
      </c>
      <c r="K49" s="3"/>
      <c r="L49" s="3"/>
      <c r="M49" s="3"/>
      <c r="N49" s="3"/>
      <c r="Z49" s="4"/>
      <c r="AA49" s="4"/>
      <c r="AB49" s="6"/>
      <c r="AC49" s="4"/>
      <c r="AH49" s="4"/>
      <c r="AI49" s="4"/>
      <c r="AJ49" s="6"/>
      <c r="AK49" s="4"/>
      <c r="AO49" s="3"/>
    </row>
    <row r="50" spans="1:61" x14ac:dyDescent="0.35">
      <c r="J50" s="3" t="s">
        <v>83</v>
      </c>
      <c r="K50" s="3"/>
      <c r="L50" s="3"/>
      <c r="M50" s="3" t="s">
        <v>72</v>
      </c>
      <c r="N50" s="3" t="s">
        <v>84</v>
      </c>
      <c r="AG50" s="9"/>
      <c r="AH50" s="4"/>
      <c r="AI50" s="4"/>
      <c r="AJ50" s="4"/>
      <c r="AK50" s="4"/>
      <c r="AO50" s="3"/>
      <c r="AP50" s="7"/>
      <c r="AQ50" s="7"/>
      <c r="AR50" s="7"/>
      <c r="AS50" s="7"/>
      <c r="AW50" s="3"/>
      <c r="AX50" s="3"/>
      <c r="AY50" s="3"/>
      <c r="AZ50" s="3"/>
      <c r="BA50" s="3"/>
      <c r="BE50" s="3"/>
      <c r="BF50" s="3"/>
      <c r="BG50" s="3"/>
      <c r="BH50" s="3"/>
      <c r="BI50" s="3"/>
    </row>
    <row r="51" spans="1:61" ht="15.5" x14ac:dyDescent="0.35">
      <c r="A51" s="2" t="s">
        <v>10</v>
      </c>
      <c r="J51" s="3" t="s">
        <v>71</v>
      </c>
      <c r="K51" s="3"/>
      <c r="L51" s="3"/>
      <c r="M51" s="3" t="s">
        <v>72</v>
      </c>
      <c r="N51" s="3" t="s">
        <v>52</v>
      </c>
      <c r="AO51" s="9"/>
      <c r="AP51" s="4"/>
      <c r="AQ51" s="4"/>
      <c r="AR51" s="6"/>
      <c r="AS51" s="4"/>
      <c r="AW51" s="3"/>
      <c r="AX51" s="7"/>
      <c r="AY51" s="7"/>
      <c r="AZ51" s="7"/>
      <c r="BA51" s="7"/>
      <c r="BE51" s="3"/>
      <c r="BF51" s="7"/>
      <c r="BG51" s="7"/>
      <c r="BH51" s="7"/>
      <c r="BI51" s="7"/>
    </row>
    <row r="52" spans="1:61" x14ac:dyDescent="0.35">
      <c r="A52" s="3" t="s">
        <v>3</v>
      </c>
      <c r="B52" s="7" t="s">
        <v>4</v>
      </c>
      <c r="C52" s="7" t="s">
        <v>7</v>
      </c>
      <c r="D52" s="7" t="s">
        <v>11</v>
      </c>
      <c r="E52" s="7" t="s">
        <v>12</v>
      </c>
      <c r="F52" s="7" t="s">
        <v>13</v>
      </c>
      <c r="J52" s="3" t="s">
        <v>85</v>
      </c>
      <c r="K52" s="3"/>
      <c r="L52" s="3"/>
      <c r="M52" s="3"/>
      <c r="N52" s="3"/>
      <c r="AP52" s="4"/>
      <c r="AQ52" s="4"/>
      <c r="AR52" s="6"/>
      <c r="AS52" s="4"/>
      <c r="AX52" s="4"/>
      <c r="AY52" s="4"/>
      <c r="AZ52" s="6"/>
      <c r="BA52" s="4"/>
      <c r="BF52" s="4"/>
      <c r="BG52" s="4"/>
      <c r="BH52" s="6"/>
      <c r="BI52" s="4"/>
    </row>
    <row r="53" spans="1:61" x14ac:dyDescent="0.35">
      <c r="A53" t="s">
        <v>35</v>
      </c>
      <c r="B53" s="4">
        <f>B15+J14+R14+Z15+AH14+AP14+AX14+BF14</f>
        <v>97</v>
      </c>
      <c r="C53" s="4">
        <f>C15+K14+S14+AA15+AI14+AQ14+AY14+BG14</f>
        <v>569</v>
      </c>
      <c r="D53" s="6">
        <f>C53/B53</f>
        <v>5.8659793814432986</v>
      </c>
      <c r="E53" s="4">
        <v>30</v>
      </c>
      <c r="F53" s="4">
        <f>F15+N14+AD15+BB14+BJ14</f>
        <v>7</v>
      </c>
      <c r="J53" s="3" t="s">
        <v>86</v>
      </c>
      <c r="K53" s="3"/>
      <c r="L53" s="3"/>
      <c r="M53" s="3"/>
      <c r="N53" s="3"/>
      <c r="AX53" s="4"/>
      <c r="AY53" s="4"/>
      <c r="AZ53" s="6"/>
      <c r="BA53" s="4"/>
      <c r="BF53" s="4"/>
      <c r="BG53" s="4"/>
      <c r="BH53" s="6"/>
      <c r="BI53" s="4"/>
    </row>
    <row r="54" spans="1:61" x14ac:dyDescent="0.35">
      <c r="A54" t="s">
        <v>34</v>
      </c>
      <c r="B54" s="4">
        <f>B14+J15+R15+Z17+AH17+AP16+AX17+BF15</f>
        <v>33</v>
      </c>
      <c r="C54" s="4">
        <f>C14+K15+S15+AA17+AI17+AQ16+AY17+BG15</f>
        <v>236</v>
      </c>
      <c r="D54" s="6">
        <f>C54/B54</f>
        <v>7.1515151515151514</v>
      </c>
      <c r="E54" s="4">
        <v>15</v>
      </c>
      <c r="F54" s="4">
        <f>F14+AD17+AT16+BJ15</f>
        <v>4</v>
      </c>
      <c r="J54" s="3" t="s">
        <v>87</v>
      </c>
      <c r="K54" s="3"/>
      <c r="L54" s="3"/>
      <c r="M54" s="3"/>
      <c r="N54" s="3"/>
    </row>
    <row r="55" spans="1:61" x14ac:dyDescent="0.35">
      <c r="A55" t="s">
        <v>31</v>
      </c>
      <c r="B55" s="4">
        <f>B17+J16+R16+Z16+AH15+AP15+AX15+BF17</f>
        <v>41</v>
      </c>
      <c r="C55" s="8">
        <f>C17+K16+S16+AA16+AI15+AQ15+AY15+BG17</f>
        <v>149</v>
      </c>
      <c r="D55" s="6">
        <f>C55/B55</f>
        <v>3.6341463414634148</v>
      </c>
      <c r="E55" s="4">
        <v>8</v>
      </c>
      <c r="F55" s="4">
        <f>F17</f>
        <v>1</v>
      </c>
    </row>
    <row r="56" spans="1:61" x14ac:dyDescent="0.35">
      <c r="A56" t="s">
        <v>33</v>
      </c>
      <c r="B56" s="4">
        <f>B16+J18+R17+Z14+BF18</f>
        <v>18</v>
      </c>
      <c r="C56" s="4">
        <f>C16+K18+S17+AA14+BG18</f>
        <v>108</v>
      </c>
      <c r="D56" s="6">
        <f>C56/B56</f>
        <v>6</v>
      </c>
      <c r="E56" s="4">
        <v>50</v>
      </c>
      <c r="F56" s="4">
        <f>F16+AD14</f>
        <v>4</v>
      </c>
    </row>
    <row r="57" spans="1:61" x14ac:dyDescent="0.35">
      <c r="A57" t="s">
        <v>45</v>
      </c>
      <c r="B57" s="4">
        <f>J17+Z18+AH16+AP17+AX16+BF16</f>
        <v>11</v>
      </c>
      <c r="C57" s="4">
        <f>K17+AA18+AI16+AQ17+AY16+BG16</f>
        <v>84</v>
      </c>
      <c r="D57" s="6">
        <f>C57/B57</f>
        <v>7.6363636363636367</v>
      </c>
      <c r="E57" s="4">
        <v>35</v>
      </c>
      <c r="F57" s="4">
        <f>N17+AT17+BJ16</f>
        <v>2</v>
      </c>
    </row>
    <row r="59" spans="1:61" ht="15.5" x14ac:dyDescent="0.35">
      <c r="A59" s="2" t="s">
        <v>14</v>
      </c>
    </row>
    <row r="60" spans="1:61" x14ac:dyDescent="0.35">
      <c r="A60" s="3" t="s">
        <v>3</v>
      </c>
      <c r="B60" s="7" t="s">
        <v>15</v>
      </c>
      <c r="C60" s="7" t="s">
        <v>7</v>
      </c>
      <c r="D60" s="7" t="s">
        <v>11</v>
      </c>
      <c r="E60" s="7" t="s">
        <v>12</v>
      </c>
      <c r="F60" s="7" t="s">
        <v>13</v>
      </c>
    </row>
    <row r="61" spans="1:61" x14ac:dyDescent="0.35">
      <c r="A61" t="s">
        <v>45</v>
      </c>
      <c r="B61" s="4">
        <f>J23+Z23+AH24+AP25+AX23+BF24</f>
        <v>11</v>
      </c>
      <c r="C61" s="4">
        <f>K23+AA23+AI24+AQ25+AY23+BG24</f>
        <v>282</v>
      </c>
      <c r="D61" s="6">
        <f>C61/B61</f>
        <v>25.636363636363637</v>
      </c>
      <c r="E61" s="4">
        <v>65</v>
      </c>
      <c r="F61" s="4">
        <f>+BB23+N23</f>
        <v>2</v>
      </c>
    </row>
    <row r="62" spans="1:61" x14ac:dyDescent="0.35">
      <c r="A62" t="s">
        <v>34</v>
      </c>
      <c r="B62" s="4">
        <f>J25+R23+Z24+AH23+BF23</f>
        <v>10</v>
      </c>
      <c r="C62" s="4">
        <f>K25+S23+AA24+AI23+BG23</f>
        <v>259</v>
      </c>
      <c r="D62" s="6">
        <f>C62/B62</f>
        <v>25.9</v>
      </c>
      <c r="E62" s="4">
        <v>58</v>
      </c>
      <c r="F62" s="4">
        <f>N25+V23+AD24+AL23+BJ23</f>
        <v>5</v>
      </c>
    </row>
    <row r="63" spans="1:61" x14ac:dyDescent="0.35">
      <c r="A63" t="s">
        <v>36</v>
      </c>
      <c r="B63" s="4">
        <f>B23+J24+Z25+AP23+AX25+BF25</f>
        <v>7</v>
      </c>
      <c r="C63" s="4">
        <f>C23+K24+AA25+AQ23+AY25+BG25</f>
        <v>135</v>
      </c>
      <c r="D63" s="6">
        <f>C63/B63</f>
        <v>19.285714285714285</v>
      </c>
      <c r="E63" s="4">
        <v>65</v>
      </c>
      <c r="F63" s="4">
        <f>F23+AD25+AT23</f>
        <v>2</v>
      </c>
    </row>
    <row r="64" spans="1:61" x14ac:dyDescent="0.35">
      <c r="A64" t="s">
        <v>33</v>
      </c>
      <c r="B64" s="4">
        <f>R24+AH26+AP24+AX24</f>
        <v>7</v>
      </c>
      <c r="C64" s="4">
        <f>S24+AI26+AQ24+AY24</f>
        <v>121</v>
      </c>
      <c r="D64" s="6">
        <f>C64/B64</f>
        <v>17.285714285714285</v>
      </c>
      <c r="E64" s="4">
        <v>40</v>
      </c>
      <c r="F64" s="4">
        <f>V24</f>
        <v>0</v>
      </c>
    </row>
    <row r="65" spans="1:15" x14ac:dyDescent="0.35">
      <c r="A65" t="s">
        <v>35</v>
      </c>
      <c r="B65" s="4">
        <f>AH25</f>
        <v>2</v>
      </c>
      <c r="C65" s="4">
        <f>AI25</f>
        <v>34</v>
      </c>
      <c r="D65" s="6">
        <f>C65/B65</f>
        <v>17</v>
      </c>
      <c r="E65" s="4">
        <v>20</v>
      </c>
      <c r="F65" s="4">
        <f>AL25</f>
        <v>0</v>
      </c>
    </row>
    <row r="67" spans="1:15" ht="15.5" x14ac:dyDescent="0.35">
      <c r="A67" s="2" t="s">
        <v>16</v>
      </c>
      <c r="E67" s="4"/>
      <c r="F67" s="4"/>
      <c r="G67" s="4"/>
      <c r="H67" s="4"/>
      <c r="K67" s="4"/>
      <c r="L67" s="4"/>
      <c r="M67" s="4"/>
      <c r="N67" s="4"/>
      <c r="O67" s="4"/>
    </row>
    <row r="68" spans="1:15" x14ac:dyDescent="0.35">
      <c r="A68" s="3" t="s">
        <v>3</v>
      </c>
      <c r="B68" s="7" t="s">
        <v>17</v>
      </c>
      <c r="C68" s="7" t="s">
        <v>18</v>
      </c>
      <c r="D68" s="7" t="s">
        <v>19</v>
      </c>
      <c r="E68" s="4"/>
      <c r="F68" s="12"/>
      <c r="G68" s="4"/>
      <c r="H68" s="4"/>
      <c r="K68" s="4"/>
      <c r="L68" s="4"/>
      <c r="M68" s="4"/>
      <c r="N68" s="4"/>
    </row>
    <row r="69" spans="1:15" x14ac:dyDescent="0.35">
      <c r="A69" t="s">
        <v>36</v>
      </c>
      <c r="B69" s="4">
        <f>R30+Z30+AH30+AX30+BF30</f>
        <v>12</v>
      </c>
      <c r="C69" s="4">
        <f>S30+AI30+AY30+BG30</f>
        <v>6</v>
      </c>
      <c r="D69" s="5">
        <f>C69/B69</f>
        <v>0.5</v>
      </c>
      <c r="E69" s="4"/>
      <c r="F69" s="4"/>
      <c r="G69" s="4"/>
      <c r="H69" s="4"/>
      <c r="K69" s="4"/>
      <c r="L69" s="4"/>
      <c r="M69" s="4"/>
      <c r="N69" s="4"/>
    </row>
    <row r="70" spans="1:15" x14ac:dyDescent="0.35">
      <c r="B70" s="4"/>
      <c r="C70" s="4"/>
      <c r="D70" s="5"/>
    </row>
    <row r="71" spans="1:15" ht="15.5" x14ac:dyDescent="0.35">
      <c r="A71" s="2" t="s">
        <v>20</v>
      </c>
      <c r="B71" s="4"/>
      <c r="C71" s="4"/>
      <c r="D71" s="4"/>
      <c r="E71" s="4"/>
      <c r="F71" s="4"/>
      <c r="G71" s="4"/>
      <c r="H71" s="4"/>
    </row>
    <row r="72" spans="1:15" x14ac:dyDescent="0.35">
      <c r="A72" s="3" t="s">
        <v>3</v>
      </c>
      <c r="B72" s="7" t="s">
        <v>9</v>
      </c>
      <c r="C72" s="7" t="s">
        <v>7</v>
      </c>
      <c r="D72" s="7" t="s">
        <v>21</v>
      </c>
      <c r="E72" s="7" t="s">
        <v>22</v>
      </c>
      <c r="F72" s="7" t="s">
        <v>13</v>
      </c>
      <c r="G72" s="7" t="s">
        <v>23</v>
      </c>
      <c r="H72" s="7" t="s">
        <v>29</v>
      </c>
    </row>
    <row r="73" spans="1:15" x14ac:dyDescent="0.35">
      <c r="A73" t="s">
        <v>35</v>
      </c>
      <c r="B73" s="4"/>
      <c r="C73" s="4"/>
      <c r="D73" s="4">
        <v>1</v>
      </c>
      <c r="E73" s="4">
        <v>3</v>
      </c>
      <c r="F73" s="4">
        <v>1</v>
      </c>
      <c r="G73" s="4"/>
      <c r="H73" s="4"/>
    </row>
    <row r="74" spans="1:15" x14ac:dyDescent="0.35">
      <c r="A74" t="s">
        <v>34</v>
      </c>
      <c r="B74" s="4">
        <v>1</v>
      </c>
      <c r="C74" s="4">
        <v>30</v>
      </c>
      <c r="D74" s="4"/>
      <c r="E74" s="4">
        <v>1</v>
      </c>
      <c r="F74" s="4"/>
      <c r="G74" s="4"/>
      <c r="H74" s="4"/>
    </row>
    <row r="75" spans="1:15" x14ac:dyDescent="0.35">
      <c r="A75" t="s">
        <v>43</v>
      </c>
      <c r="D75" s="4">
        <v>2</v>
      </c>
      <c r="E75" s="4">
        <v>2</v>
      </c>
      <c r="G75" s="4"/>
      <c r="H75" s="4"/>
    </row>
    <row r="76" spans="1:15" x14ac:dyDescent="0.35">
      <c r="A76" t="s">
        <v>54</v>
      </c>
      <c r="B76" s="4"/>
      <c r="C76" s="4"/>
      <c r="D76" s="4">
        <v>1</v>
      </c>
      <c r="E76" s="4"/>
      <c r="F76" s="4"/>
      <c r="G76" s="4"/>
      <c r="H76" s="4"/>
    </row>
    <row r="77" spans="1:15" x14ac:dyDescent="0.35">
      <c r="A77" t="s">
        <v>33</v>
      </c>
      <c r="B77" s="4">
        <v>4</v>
      </c>
      <c r="C77" s="4">
        <v>53</v>
      </c>
      <c r="D77" s="4"/>
      <c r="E77" s="4"/>
      <c r="F77" s="4"/>
      <c r="G77" s="4"/>
      <c r="H77" s="4"/>
    </row>
    <row r="78" spans="1:15" x14ac:dyDescent="0.35">
      <c r="A78" t="s">
        <v>59</v>
      </c>
      <c r="B78" s="4">
        <v>1</v>
      </c>
      <c r="C78" s="4">
        <v>2</v>
      </c>
      <c r="D78" s="4"/>
      <c r="E78" s="4"/>
      <c r="F78" s="4"/>
      <c r="G78" s="4"/>
      <c r="H78" s="4"/>
    </row>
    <row r="79" spans="1:15" x14ac:dyDescent="0.35">
      <c r="A79" t="s">
        <v>31</v>
      </c>
      <c r="B79" s="4"/>
      <c r="C79" s="4"/>
      <c r="D79" s="4"/>
      <c r="E79" s="4">
        <v>1</v>
      </c>
      <c r="F79" s="4"/>
      <c r="G79" s="4"/>
      <c r="H79" s="4"/>
    </row>
    <row r="80" spans="1:15" x14ac:dyDescent="0.35">
      <c r="A80" t="s">
        <v>45</v>
      </c>
      <c r="B80" s="4"/>
      <c r="C80" s="4"/>
      <c r="D80" s="4">
        <v>1</v>
      </c>
      <c r="E80" s="4">
        <v>3</v>
      </c>
      <c r="F80" s="4"/>
      <c r="H80" s="4"/>
    </row>
    <row r="81" spans="1:8" x14ac:dyDescent="0.35">
      <c r="A81" t="s">
        <v>32</v>
      </c>
      <c r="B81" s="4"/>
      <c r="C81" s="4"/>
      <c r="D81" s="4">
        <v>1</v>
      </c>
      <c r="E81" s="4"/>
      <c r="F81" s="4"/>
      <c r="H81" s="4"/>
    </row>
    <row r="82" spans="1:8" x14ac:dyDescent="0.35">
      <c r="A82" t="s">
        <v>36</v>
      </c>
      <c r="B82" s="4"/>
      <c r="C82" s="4"/>
      <c r="D82" s="4">
        <v>1</v>
      </c>
      <c r="E82" s="4"/>
      <c r="F82" s="4"/>
      <c r="H82" s="4"/>
    </row>
    <row r="84" spans="1:8" ht="15.5" x14ac:dyDescent="0.35">
      <c r="A84" s="2" t="s">
        <v>26</v>
      </c>
    </row>
    <row r="85" spans="1:8" x14ac:dyDescent="0.35">
      <c r="A85" s="3" t="s">
        <v>3</v>
      </c>
      <c r="B85" s="7" t="s">
        <v>27</v>
      </c>
      <c r="C85" s="7" t="s">
        <v>7</v>
      </c>
      <c r="D85" s="7" t="s">
        <v>11</v>
      </c>
      <c r="E85" s="7" t="s">
        <v>12</v>
      </c>
      <c r="F85" s="7" t="s">
        <v>13</v>
      </c>
    </row>
    <row r="86" spans="1:8" x14ac:dyDescent="0.35">
      <c r="A86" s="9" t="s">
        <v>35</v>
      </c>
      <c r="B86" s="8">
        <f>J41+R41+AP41</f>
        <v>5</v>
      </c>
      <c r="C86" s="8">
        <f>K41+S41+AQ41</f>
        <v>98</v>
      </c>
      <c r="D86" s="11">
        <f>C86/B86</f>
        <v>19.600000000000001</v>
      </c>
      <c r="E86" s="8">
        <v>27</v>
      </c>
      <c r="F86" s="8">
        <f>N41</f>
        <v>0</v>
      </c>
      <c r="H86" s="4"/>
    </row>
    <row r="87" spans="1:8" x14ac:dyDescent="0.35">
      <c r="A87" s="9" t="s">
        <v>34</v>
      </c>
      <c r="B87" s="8">
        <f>R42+AH41</f>
        <v>4</v>
      </c>
      <c r="C87" s="8">
        <f>S42+AI41</f>
        <v>57</v>
      </c>
      <c r="D87" s="11">
        <f>C87/B87</f>
        <v>14.25</v>
      </c>
      <c r="E87" s="8">
        <v>20</v>
      </c>
      <c r="F87" s="8">
        <f>V42</f>
        <v>0</v>
      </c>
      <c r="G87" s="4"/>
      <c r="H87" s="4"/>
    </row>
    <row r="88" spans="1:8" x14ac:dyDescent="0.35">
      <c r="A88" s="9" t="s">
        <v>33</v>
      </c>
      <c r="B88" s="8">
        <f>Z41</f>
        <v>1</v>
      </c>
      <c r="C88" s="8">
        <f>AA41</f>
        <v>10</v>
      </c>
      <c r="D88" s="11">
        <f>C88/B88</f>
        <v>10</v>
      </c>
      <c r="E88" s="8">
        <v>10</v>
      </c>
      <c r="F88" s="8">
        <f>AD41</f>
        <v>0</v>
      </c>
      <c r="G88" s="4"/>
      <c r="H88" s="4"/>
    </row>
    <row r="89" spans="1:8" x14ac:dyDescent="0.35">
      <c r="A89" s="9" t="s">
        <v>68</v>
      </c>
      <c r="B89" s="4">
        <f>AP42</f>
        <v>1</v>
      </c>
      <c r="C89" s="4">
        <f>AQ42</f>
        <v>3</v>
      </c>
      <c r="D89" s="6">
        <f>C89/B89</f>
        <v>3</v>
      </c>
      <c r="E89" s="8">
        <v>3</v>
      </c>
      <c r="F89" s="4">
        <f>AT42</f>
        <v>0</v>
      </c>
      <c r="H89" s="4"/>
    </row>
    <row r="90" spans="1:8" x14ac:dyDescent="0.35">
      <c r="A90" s="9"/>
      <c r="B90" s="8"/>
      <c r="C90" s="8"/>
      <c r="D90" s="11"/>
      <c r="E90" s="8"/>
      <c r="F90" s="9"/>
      <c r="H90" s="4"/>
    </row>
    <row r="91" spans="1:8" x14ac:dyDescent="0.35">
      <c r="A91" s="3"/>
      <c r="B91" s="9"/>
      <c r="C91" s="9"/>
      <c r="D91" s="9"/>
      <c r="E91" s="9"/>
      <c r="F91" s="8"/>
      <c r="H91" s="4"/>
    </row>
    <row r="92" spans="1:8" x14ac:dyDescent="0.35">
      <c r="A92" s="3"/>
      <c r="B92" s="7"/>
      <c r="C92" s="7"/>
      <c r="D92" s="7"/>
      <c r="E92" s="7"/>
      <c r="F92" s="7"/>
    </row>
    <row r="93" spans="1:8" x14ac:dyDescent="0.35">
      <c r="F93" s="4"/>
    </row>
    <row r="94" spans="1:8" x14ac:dyDescent="0.35">
      <c r="F94" s="4"/>
    </row>
    <row r="95" spans="1:8" x14ac:dyDescent="0.35">
      <c r="F95" s="4"/>
    </row>
    <row r="96" spans="1:8" x14ac:dyDescent="0.35">
      <c r="F96" s="4"/>
    </row>
    <row r="104" spans="2:6" x14ac:dyDescent="0.35">
      <c r="F104" s="4"/>
    </row>
    <row r="105" spans="2:6" x14ac:dyDescent="0.35">
      <c r="F105" s="4"/>
    </row>
    <row r="106" spans="2:6" x14ac:dyDescent="0.35">
      <c r="F106" s="4"/>
    </row>
    <row r="110" spans="2:6" x14ac:dyDescent="0.35">
      <c r="B110" s="4"/>
      <c r="C110" s="4"/>
      <c r="D110" s="6"/>
      <c r="E110" s="4"/>
    </row>
    <row r="111" spans="2:6" x14ac:dyDescent="0.35">
      <c r="B111" s="4"/>
      <c r="C111" s="4"/>
      <c r="D111" s="6"/>
      <c r="E111" s="4"/>
    </row>
  </sheetData>
  <mergeCells count="10">
    <mergeCell ref="AW5:BC5"/>
    <mergeCell ref="BE5:BK5"/>
    <mergeCell ref="A44:H44"/>
    <mergeCell ref="J44:N44"/>
    <mergeCell ref="A5:G5"/>
    <mergeCell ref="I5:O5"/>
    <mergeCell ref="Q5:W5"/>
    <mergeCell ref="Y5:AE5"/>
    <mergeCell ref="AG5:AM5"/>
    <mergeCell ref="AO5:AU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8th Grade</vt:lpstr>
      <vt:lpstr>7th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Bennett</dc:creator>
  <cp:lastModifiedBy>Matthew Bennett</cp:lastModifiedBy>
  <cp:lastPrinted>2017-08-23T15:44:37Z</cp:lastPrinted>
  <dcterms:created xsi:type="dcterms:W3CDTF">2016-08-22T13:05:43Z</dcterms:created>
  <dcterms:modified xsi:type="dcterms:W3CDTF">2021-10-21T13:03:59Z</dcterms:modified>
</cp:coreProperties>
</file>